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EPMHV\"/>
    </mc:Choice>
  </mc:AlternateContent>
  <xr:revisionPtr revIDLastSave="0" documentId="13_ncr:1_{66E5DFCF-6F66-4F28-A326-74A0DC2E83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datos'!$A$2:$Y$236</definedName>
  </definedName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60" i="2"/>
  <c r="O61" i="2"/>
  <c r="O62" i="2"/>
  <c r="O63" i="2"/>
  <c r="O64" i="2"/>
  <c r="O65" i="2"/>
  <c r="O66" i="2"/>
  <c r="O68" i="2"/>
  <c r="O69" i="2"/>
  <c r="O70" i="2"/>
  <c r="O71" i="2"/>
  <c r="O72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10" i="2"/>
  <c r="O111" i="2"/>
  <c r="O113" i="2"/>
  <c r="O114" i="2"/>
  <c r="O115" i="2"/>
  <c r="O116" i="2"/>
  <c r="O117" i="2"/>
  <c r="O120" i="2"/>
  <c r="O121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60" i="2"/>
  <c r="O161" i="2"/>
  <c r="O163" i="2"/>
  <c r="O164" i="2"/>
  <c r="O165" i="2"/>
  <c r="O166" i="2"/>
  <c r="O168" i="2"/>
  <c r="O169" i="2"/>
  <c r="O171" i="2"/>
  <c r="O173" i="2"/>
  <c r="O174" i="2"/>
  <c r="O176" i="2"/>
  <c r="O178" i="2"/>
  <c r="O179" i="2"/>
  <c r="O180" i="2"/>
  <c r="O181" i="2"/>
  <c r="O183" i="2"/>
  <c r="O184" i="2"/>
  <c r="O188" i="2"/>
  <c r="O189" i="2"/>
  <c r="O190" i="2"/>
  <c r="O191" i="2"/>
  <c r="O192" i="2"/>
  <c r="O196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20" i="2"/>
  <c r="O222" i="2"/>
  <c r="O223" i="2"/>
  <c r="O224" i="2"/>
  <c r="O225" i="2"/>
  <c r="O226" i="2"/>
  <c r="O228" i="2"/>
  <c r="O229" i="2"/>
  <c r="O234" i="2"/>
  <c r="O236" i="2"/>
  <c r="O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3" i="2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M3" i="2"/>
  <c r="N3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4" i="2"/>
</calcChain>
</file>

<file path=xl/sharedStrings.xml><?xml version="1.0" encoding="utf-8"?>
<sst xmlns="http://schemas.openxmlformats.org/spreadsheetml/2006/main" count="529" uniqueCount="135">
  <si>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</si>
  <si>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</si>
  <si>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</si>
  <si>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</si>
  <si>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</si>
  <si>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</si>
  <si>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</si>
  <si>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</si>
  <si>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</si>
  <si>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</si>
  <si>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</si>
  <si>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</si>
  <si>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</si>
  <si>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</si>
  <si>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</si>
  <si>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</si>
  <si>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</si>
  <si>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</si>
  <si>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</si>
  <si>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</si>
  <si>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</si>
  <si>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</si>
  <si>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</si>
  <si>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</si>
  <si>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</si>
  <si>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</si>
  <si>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</si>
  <si>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</si>
  <si>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</si>
  <si>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</si>
  <si>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</si>
  <si>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</si>
  <si>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</si>
  <si>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</si>
  <si>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</si>
  <si>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</si>
  <si>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</si>
  <si>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</si>
  <si>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</si>
  <si>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</si>
  <si>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</si>
  <si>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AGUA POTABLE</t>
  </si>
  <si>
    <t>ENERGÍA ELÉCTRICA</t>
  </si>
  <si>
    <t>TELECOMUNICACIONES</t>
  </si>
  <si>
    <t>ALMACENAMIENTO, EMBALAJE, DESEMBALAJE, ENVASE, DESENVASE Y RECARGA DE EXTINTORES</t>
  </si>
  <si>
    <t>Edición, Impresión, Reproducción, Publicaciones, Suscripciones, Fotocopiado, Traducción, Empastado, Enmarcación,</t>
  </si>
  <si>
    <t>SERVICIO SEGURIDAD Y VIGILANCIA</t>
  </si>
  <si>
    <t>SERVICIOS DE ASEO, LAVADO DE VESTIMENTA DE TRABAJO, FUMIGACIÓN, DESINFECCIÓN,  LIMPIEZA DE INSTALACIONES, MANEJO DE DESECHOS CONTAMINADOS, RECUPERACIÓN Y CLASIFICACIÓN DE MATERIALES RECICLABLES.</t>
  </si>
  <si>
    <t>DIGITALIZACIÓN DE INFORMACIÓN Y DATOS PÚBLICOS</t>
  </si>
  <si>
    <t>SERVICIOS DE IDENTIFICACIÓN, MARCACIÓN, AUTENTIFICACIÓN, RASTREO, MONITOREO, SEGUIMIENTO Y/O TRAZABILIDAD</t>
  </si>
  <si>
    <t>EVENTOS OFICIALES</t>
  </si>
  <si>
    <t>EVENTOS PUBLICOS PROMOCIONALES</t>
  </si>
  <si>
    <t>COMBUSTIBLES</t>
  </si>
  <si>
    <t>EDIFICIOS, LOCALES, RESIDENCIAS Y CABLEADO ESTRUCTURADO</t>
  </si>
  <si>
    <t>MOBILIARIOS</t>
  </si>
  <si>
    <t>VEHICULOS</t>
  </si>
  <si>
    <t>EDIFICIOS, LOCALES Y RESIDENCIAS, PARQUEADEROS, CASILLEROS JUDICIALES Y BANCARIOS (ARRENDAMIENTO)</t>
  </si>
  <si>
    <t>CONSULTORÍA, ASESORÍA E INVESTIGACIÓN ESPECIALIZADA</t>
  </si>
  <si>
    <t>SERVICIO DE AUDITORIA</t>
  </si>
  <si>
    <t>FISCALIZACIÓN E INSPECCIONES TÉCNICAS</t>
  </si>
  <si>
    <t>HONORARIOS POR CONTRATOS CIVILES DE SERVICIOS</t>
  </si>
  <si>
    <t>ARRENDAMIENTO Y LICENCIAS DE USO DE PAQUETES INFORMÁTICOS</t>
  </si>
  <si>
    <t>MANTENIMIENTO Y REPARACIÓN DE EQUIPOS Y SISTEMAS INFORMÁTICO</t>
  </si>
  <si>
    <t>ALIMENTOS Y BEBIDAS</t>
  </si>
  <si>
    <t>VESTUARIO, LENCERÍA, PRENDAS DE PROTECCIÓN, INSUMOS Y ACCESORIOS PARA UNIFORMES DEL PERSONAL DE PROTECCIÓN, VIGILANCIA Y SEGURIDAD</t>
  </si>
  <si>
    <t>LUBRICANTES</t>
  </si>
  <si>
    <t>MATERIALES DE OFICINA</t>
  </si>
  <si>
    <t>MATERIALES DE ASEO</t>
  </si>
  <si>
    <t>INSUMOS, MATERIALES Y SUMINISTROS PARA LA CONSTRUCCION, ELEC</t>
  </si>
  <si>
    <t>REPUESTOS Y ACCESORIOS</t>
  </si>
  <si>
    <t>MENAJE Y ACCESORIOS DESCARTABLES</t>
  </si>
  <si>
    <t>COMISIONES Y OTROS CARGOS</t>
  </si>
  <si>
    <t>TASAS GENERALES, IMPUESTOS, CONTRIBUCIONES, PERMISOS</t>
  </si>
  <si>
    <t>CONTRIBUCIONES ESPECIALES Y DE MEJORA</t>
  </si>
  <si>
    <t>SEGUROS</t>
  </si>
  <si>
    <t>COMISIONES BANCARIAS</t>
  </si>
  <si>
    <t>COSTAS JUDICIALES, TRÁMITES NOTARIALES, LEGALIZACIÓN DE DOCUMENTOS Y ARREGLOS EXTRAJUDICIALES</t>
  </si>
  <si>
    <t>MAQUINARIAS Y EQUIPOS</t>
  </si>
  <si>
    <t>EQUIPOS, SISTEMAS Y PAQUETES INFORMATICOS</t>
  </si>
  <si>
    <t>DE CUENTAS POR PAGAR</t>
  </si>
  <si>
    <t>REMUNERACIONES UNIFICADAS</t>
  </si>
  <si>
    <t>SALARIOS UNIFICADOS</t>
  </si>
  <si>
    <t>DECIMO TERCER SUELDO</t>
  </si>
  <si>
    <t>DECIMO CUARTO SUELDO</t>
  </si>
  <si>
    <t>HORAS EXTRAORDINARIAS Y SUPLEMENTARIAS</t>
  </si>
  <si>
    <t>SERVICIOS PERSONALES POR CONTRATO</t>
  </si>
  <si>
    <t>SUBROGACIÓN</t>
  </si>
  <si>
    <t>ENCARGOS</t>
  </si>
  <si>
    <t>APORTE PATRONAL</t>
  </si>
  <si>
    <t>FONDO DE RESERVA</t>
  </si>
  <si>
    <t>COMPENSACIÓN POR DESAHUCIO</t>
  </si>
  <si>
    <t>BENEFICIO POR JUBILACION</t>
  </si>
  <si>
    <t>COMPENSACIÓN POR VACACIONES NO GOZADAS POR CESACIÓN DE FUNCI</t>
  </si>
  <si>
    <t>SERVICIO TECNICO ESPECIALIZADO</t>
  </si>
  <si>
    <t>DE URBANIZACIÓN Y EMBELLECIMIENTO</t>
  </si>
  <si>
    <t>ESTUDIO Y DISEÑO DE PRODUCTOS</t>
  </si>
  <si>
    <t>COMPENSACIÓN POR VACACIONES NO GOZADAS POR CESACIÓN DE FUNCIONES</t>
  </si>
  <si>
    <t>MOBILIARIOS (INSTALACIÓN, MANTENIMIENTO Y REPARACIÓN)</t>
  </si>
  <si>
    <t>SERVICIO DE VIGILANCIA</t>
  </si>
  <si>
    <t>SERVICIOS GENERALES PARA SUBASTAS, ARRIENDOS Y REMATES</t>
  </si>
  <si>
    <t>MAQUINARIAS Y EQUIPOS ((INSTALACIÓN, MANTENIMIENTO Y REPARAC</t>
  </si>
  <si>
    <t>MANTENIMIENTO DE ÁREAS VERDES Y ARREGLO DE VÍAS INTERNAS</t>
  </si>
  <si>
    <t>TASAS GENERALES, IMPUESTOS, CONTRIBUCIONES, PERMISOS, LICENCIAS Y PATENTES</t>
  </si>
  <si>
    <t>OTROS IMPUESTOS, TASAS Y CONTRIBUCIONES</t>
  </si>
  <si>
    <t>OBRAS DE INFRAESTRUCTURA</t>
  </si>
  <si>
    <t>EDICIÓN, IMPRESIÓN, REPRODUCCIÓN, PUBLICACIONES, SUSCRIPCIONES, FOTOCOPIADO, TRADUCCIÓN, EMPASTADO, ENMARCACIÓN, SERIGRAFÍA, FOTOGRAFÍA, CARNETIZACIÓN, FILMACIÓN E IMÁGENES SATELITALES.</t>
  </si>
  <si>
    <t>DIFUSIÓN, INFORMACIÓN Y PUBLICIDAD</t>
  </si>
  <si>
    <t>CONSTRUCCIONES Y EDIFICACIONES</t>
  </si>
  <si>
    <t>INSUMOS, MATERIALES Y SUMINISTROS PARA CONSTRUCCIÓN, ELECTRICIDAD, PLOMERÍA, CARPINTERÍA, SEÑALIZACIÓN VIAL, NAVEGACIÓN, CONTRA INCENDIOS Y PLACAS</t>
  </si>
  <si>
    <t>HERRAMIENTAS</t>
  </si>
  <si>
    <t>LÍNEAS, REDES E INSTALACIONES ELÉCTRICAS</t>
  </si>
  <si>
    <t>GASTOS DE PERSONAL</t>
  </si>
  <si>
    <t>BIENES Y SERVICIOS DE CONSUMO</t>
  </si>
  <si>
    <t>OTROS GASTOS CORRIENTES</t>
  </si>
  <si>
    <t>GASTOS DE PERSONAL - INVERSION</t>
  </si>
  <si>
    <t>BIENES Y SERVICIOS INVERSION</t>
  </si>
  <si>
    <t>OBRAS PUBLICAS</t>
  </si>
  <si>
    <t>OTROS EGRESOS DE INVERSION</t>
  </si>
  <si>
    <t>BIENES DE LARGA DURACION</t>
  </si>
  <si>
    <t>PASIVO CIRCULANTE</t>
  </si>
  <si>
    <t>EGRESOS FINANCIEROS</t>
  </si>
  <si>
    <t>DIRECCIÓN FINANCIERA</t>
  </si>
  <si>
    <t>ING. LUIS FLORES COELLO</t>
  </si>
  <si>
    <t>luisd.flores@quito.gob.ec</t>
  </si>
  <si>
    <t>N/A</t>
  </si>
  <si>
    <t>Empresa Pública metropolitana de Hábitat y Vivienda</t>
  </si>
  <si>
    <t>EDIFICIOS, LOCALES, RESIDENCIAS Y CABLEADO ESTRUCTURADO (INSTALACIÓN, MANTENIMIENTO Y REPARACIÓN)</t>
  </si>
  <si>
    <t>MANTENIMIENTO Y REPARACIÓN DE EQUIPOS Y SISTEMAS INFORMÁTICOS</t>
  </si>
  <si>
    <t>HERRAMIENTAS Y EQUIPOS MENORES</t>
  </si>
  <si>
    <t>EQUIPOS, SISTEMAS Y PAQUETES INFORMÁTICOS</t>
  </si>
  <si>
    <t>INTERESES POR MORA PATRONAL AL IESS</t>
  </si>
  <si>
    <t>OBLIGACIONES DE EJERCICIOS ANTERIORES POR EGRESOS DE PERSONAL</t>
  </si>
  <si>
    <t xml:space="preserve">SERVICIO DE IMPLEMENTACION DE BANCOS DE INFORMACION </t>
  </si>
  <si>
    <t>URBANIZACIÓN Y EMBELLECIMIENTO</t>
  </si>
  <si>
    <t>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</si>
</sst>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/>
    <xf numFmtId="43" fontId="0" fillId="0" borderId="0" xfId="1" applyFont="1"/>
    <xf numFmtId="43" fontId="0" fillId="4" borderId="2" xfId="1" applyFont="1" applyFill="1" applyBorder="1"/>
    <xf numFmtId="9" fontId="3" fillId="0" borderId="0" xfId="2" applyFont="1" applyAlignment="1"/>
    <xf numFmtId="9" fontId="0" fillId="0" borderId="0" xfId="2" applyFont="1" applyAlignment="1"/>
    <xf numFmtId="0" fontId="4" fillId="2" borderId="3" xfId="0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9" fontId="4" fillId="2" borderId="3" xfId="2" applyFont="1" applyFill="1" applyBorder="1" applyAlignment="1">
      <alignment vertical="center" wrapText="1"/>
    </xf>
    <xf numFmtId="49" fontId="0" fillId="0" borderId="2" xfId="0" applyNumberFormat="1" applyBorder="1"/>
    <xf numFmtId="4" fontId="3" fillId="0" borderId="2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9" fontId="3" fillId="0" borderId="2" xfId="2" applyFont="1" applyBorder="1" applyAlignment="1">
      <alignment vertical="center" wrapText="1"/>
    </xf>
    <xf numFmtId="0" fontId="3" fillId="0" borderId="2" xfId="0" applyFont="1" applyBorder="1"/>
    <xf numFmtId="14" fontId="3" fillId="0" borderId="1" xfId="0" applyNumberFormat="1" applyFont="1" applyBorder="1" applyAlignment="1">
      <alignment horizontal="center" vertical="center" wrapText="1"/>
    </xf>
    <xf numFmtId="43" fontId="0" fillId="0" borderId="2" xfId="1" applyFont="1" applyBorder="1"/>
    <xf numFmtId="49" fontId="10" fillId="0" borderId="2" xfId="0" applyNumberFormat="1" applyFont="1" applyBorder="1"/>
  </cellXfs>
  <cellStyles count="5">
    <cellStyle name="Millares" xfId="1" builtinId="3"/>
    <cellStyle name="Millares 13" xfId="4" xr:uid="{2AD4966D-F9DC-4D35-B5D7-BB161B516668}"/>
    <cellStyle name="Millares 2" xfId="3" xr:uid="{C70781F1-5496-4CF5-99FE-F22959271496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171278</xdr:colOff>
      <xdr:row>1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71E064-D206-90CB-8917-8F13F746B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7828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4"/>
  <sheetViews>
    <sheetView tabSelected="1" workbookViewId="0">
      <selection activeCell="B6" sqref="B6"/>
    </sheetView>
  </sheetViews>
  <sheetFormatPr baseColWidth="10" defaultColWidth="14.42578125" defaultRowHeight="15" customHeight="1" x14ac:dyDescent="0.25"/>
  <cols>
    <col min="1" max="1" width="34.5703125" customWidth="1"/>
    <col min="2" max="2" width="8.5703125" style="14" customWidth="1"/>
    <col min="3" max="3" width="37.5703125" customWidth="1"/>
    <col min="4" max="4" width="36" customWidth="1"/>
    <col min="5" max="5" width="43.42578125" style="14" customWidth="1"/>
    <col min="6" max="6" width="41.42578125" style="14" customWidth="1"/>
    <col min="7" max="7" width="33.140625" style="14" customWidth="1"/>
    <col min="8" max="8" width="35.42578125" style="14" customWidth="1"/>
    <col min="9" max="9" width="33.140625" style="14" customWidth="1"/>
    <col min="10" max="10" width="30.28515625" style="14" customWidth="1"/>
    <col min="11" max="11" width="28.42578125" style="14" customWidth="1"/>
    <col min="12" max="12" width="26.5703125" style="14" customWidth="1"/>
    <col min="13" max="13" width="27.28515625" style="14" customWidth="1"/>
    <col min="14" max="14" width="25.42578125" style="14" customWidth="1"/>
    <col min="15" max="15" width="21.42578125" style="17" customWidth="1"/>
    <col min="16" max="25" width="10" customWidth="1"/>
  </cols>
  <sheetData>
    <row r="1" spans="1:25" ht="60.75" customHeight="1" x14ac:dyDescent="0.25"/>
    <row r="2" spans="1:25" ht="37.5" customHeight="1" x14ac:dyDescent="0.25">
      <c r="A2" s="18" t="s">
        <v>0</v>
      </c>
      <c r="B2" s="19"/>
      <c r="C2" s="18" t="s">
        <v>1</v>
      </c>
      <c r="D2" s="18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20" t="s">
        <v>9</v>
      </c>
      <c r="L2" s="19" t="s">
        <v>10</v>
      </c>
      <c r="M2" s="19" t="s">
        <v>11</v>
      </c>
      <c r="N2" s="19" t="s">
        <v>12</v>
      </c>
      <c r="O2" s="21" t="s">
        <v>13</v>
      </c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9" customHeight="1" x14ac:dyDescent="0.25">
      <c r="A3" s="22">
        <v>530101</v>
      </c>
      <c r="B3" s="28" t="str">
        <f>MID(A3,1,2)</f>
        <v>53</v>
      </c>
      <c r="C3" s="23" t="s">
        <v>112</v>
      </c>
      <c r="D3" s="29" t="s">
        <v>41</v>
      </c>
      <c r="E3" s="15">
        <v>3700</v>
      </c>
      <c r="F3" s="15">
        <v>-0.90000000000009095</v>
      </c>
      <c r="G3" s="15">
        <v>3699.1</v>
      </c>
      <c r="H3" s="15">
        <v>0</v>
      </c>
      <c r="I3" s="15">
        <v>3599.1</v>
      </c>
      <c r="J3" s="15">
        <v>3599.1</v>
      </c>
      <c r="K3" s="15">
        <v>3340.18</v>
      </c>
      <c r="L3" s="15">
        <f>+G3-H3-I3</f>
        <v>100</v>
      </c>
      <c r="M3" s="24">
        <f>+G3-J3</f>
        <v>100</v>
      </c>
      <c r="N3" s="24">
        <f>+J3-K3</f>
        <v>258.92000000000007</v>
      </c>
      <c r="O3" s="25">
        <f>+J3/G3</f>
        <v>0.97296639723175904</v>
      </c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8.25" customHeight="1" x14ac:dyDescent="0.25">
      <c r="A4" s="22">
        <v>530101</v>
      </c>
      <c r="B4" s="28" t="str">
        <f t="shared" ref="B4:B67" si="0">MID(A4,1,2)</f>
        <v>53</v>
      </c>
      <c r="C4" s="23" t="s">
        <v>112</v>
      </c>
      <c r="D4" s="29" t="s">
        <v>41</v>
      </c>
      <c r="E4" s="15">
        <v>0</v>
      </c>
      <c r="F4" s="15">
        <v>2950</v>
      </c>
      <c r="G4" s="15">
        <v>2950</v>
      </c>
      <c r="H4" s="15">
        <v>2950</v>
      </c>
      <c r="I4" s="15">
        <v>0</v>
      </c>
      <c r="J4" s="15">
        <v>0</v>
      </c>
      <c r="K4" s="15">
        <v>0</v>
      </c>
      <c r="L4" s="15">
        <f t="shared" ref="L4:L67" si="1">+G4-H4-I4</f>
        <v>0</v>
      </c>
      <c r="M4" s="24">
        <f>+G4-J4</f>
        <v>2950</v>
      </c>
      <c r="N4" s="24">
        <f t="shared" ref="N4:N67" si="2">+J4-K4</f>
        <v>0</v>
      </c>
      <c r="O4" s="25">
        <f t="shared" ref="O4:O66" si="3">+J4/G4</f>
        <v>0</v>
      </c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x14ac:dyDescent="0.25">
      <c r="A5" s="22">
        <v>530104</v>
      </c>
      <c r="B5" s="28" t="str">
        <f t="shared" si="0"/>
        <v>53</v>
      </c>
      <c r="C5" s="23" t="s">
        <v>112</v>
      </c>
      <c r="D5" s="29" t="s">
        <v>42</v>
      </c>
      <c r="E5" s="15">
        <v>0</v>
      </c>
      <c r="F5" s="15">
        <v>23767.84</v>
      </c>
      <c r="G5" s="15">
        <v>23767.84</v>
      </c>
      <c r="H5" s="15">
        <v>0</v>
      </c>
      <c r="I5" s="15">
        <v>0</v>
      </c>
      <c r="J5" s="15">
        <v>0</v>
      </c>
      <c r="K5" s="15">
        <v>0</v>
      </c>
      <c r="L5" s="15">
        <f t="shared" si="1"/>
        <v>23767.84</v>
      </c>
      <c r="M5" s="24">
        <f t="shared" ref="M5:M68" si="4">+G5-J5</f>
        <v>23767.84</v>
      </c>
      <c r="N5" s="24">
        <f t="shared" si="2"/>
        <v>0</v>
      </c>
      <c r="O5" s="25">
        <f t="shared" si="3"/>
        <v>0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x14ac:dyDescent="0.25">
      <c r="A6" s="22">
        <v>530104</v>
      </c>
      <c r="B6" s="28" t="str">
        <f t="shared" si="0"/>
        <v>53</v>
      </c>
      <c r="C6" s="23" t="s">
        <v>112</v>
      </c>
      <c r="D6" s="29" t="s">
        <v>42</v>
      </c>
      <c r="E6" s="15">
        <v>2300</v>
      </c>
      <c r="F6" s="15">
        <v>-280</v>
      </c>
      <c r="G6" s="15">
        <v>2020</v>
      </c>
      <c r="H6" s="15">
        <v>2020</v>
      </c>
      <c r="I6" s="15">
        <v>0</v>
      </c>
      <c r="J6" s="15">
        <v>0</v>
      </c>
      <c r="K6" s="15">
        <v>0</v>
      </c>
      <c r="L6" s="15">
        <f t="shared" si="1"/>
        <v>0</v>
      </c>
      <c r="M6" s="24">
        <f t="shared" si="4"/>
        <v>2020</v>
      </c>
      <c r="N6" s="24">
        <f t="shared" si="2"/>
        <v>0</v>
      </c>
      <c r="O6" s="25">
        <f t="shared" si="3"/>
        <v>0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x14ac:dyDescent="0.25">
      <c r="A7" s="22">
        <v>530104</v>
      </c>
      <c r="B7" s="28" t="str">
        <f t="shared" si="0"/>
        <v>53</v>
      </c>
      <c r="C7" s="23" t="s">
        <v>112</v>
      </c>
      <c r="D7" s="29" t="s">
        <v>42</v>
      </c>
      <c r="E7" s="15">
        <v>0</v>
      </c>
      <c r="F7" s="15">
        <v>4700</v>
      </c>
      <c r="G7" s="15">
        <v>4700</v>
      </c>
      <c r="H7" s="15">
        <v>4700</v>
      </c>
      <c r="I7" s="15">
        <v>0</v>
      </c>
      <c r="J7" s="15">
        <v>0</v>
      </c>
      <c r="K7" s="15">
        <v>0</v>
      </c>
      <c r="L7" s="15">
        <f t="shared" si="1"/>
        <v>0</v>
      </c>
      <c r="M7" s="24">
        <f t="shared" si="4"/>
        <v>4700</v>
      </c>
      <c r="N7" s="24">
        <f t="shared" si="2"/>
        <v>0</v>
      </c>
      <c r="O7" s="25">
        <f t="shared" si="3"/>
        <v>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x14ac:dyDescent="0.25">
      <c r="A8" s="22">
        <v>530105</v>
      </c>
      <c r="B8" s="28" t="str">
        <f t="shared" si="0"/>
        <v>53</v>
      </c>
      <c r="C8" s="23" t="s">
        <v>112</v>
      </c>
      <c r="D8" s="29" t="s">
        <v>43</v>
      </c>
      <c r="E8" s="15">
        <v>10053.32</v>
      </c>
      <c r="F8" s="15">
        <v>-3963.3199999999997</v>
      </c>
      <c r="G8" s="15">
        <v>6090</v>
      </c>
      <c r="H8" s="15">
        <v>0</v>
      </c>
      <c r="I8" s="15">
        <v>6090</v>
      </c>
      <c r="J8" s="15">
        <v>4650</v>
      </c>
      <c r="K8" s="15">
        <v>4509.72</v>
      </c>
      <c r="L8" s="15">
        <f t="shared" si="1"/>
        <v>0</v>
      </c>
      <c r="M8" s="24">
        <f t="shared" si="4"/>
        <v>1440</v>
      </c>
      <c r="N8" s="24">
        <f t="shared" si="2"/>
        <v>140.27999999999975</v>
      </c>
      <c r="O8" s="25">
        <f t="shared" si="3"/>
        <v>0.76354679802955661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x14ac:dyDescent="0.25">
      <c r="A9" s="22">
        <v>530203</v>
      </c>
      <c r="B9" s="28" t="str">
        <f t="shared" si="0"/>
        <v>53</v>
      </c>
      <c r="C9" s="23" t="s">
        <v>112</v>
      </c>
      <c r="D9" s="29" t="s">
        <v>44</v>
      </c>
      <c r="E9" s="15">
        <v>0</v>
      </c>
      <c r="F9" s="15">
        <v>50</v>
      </c>
      <c r="G9" s="15">
        <v>50</v>
      </c>
      <c r="H9" s="15">
        <v>0</v>
      </c>
      <c r="I9" s="15">
        <v>0</v>
      </c>
      <c r="J9" s="15">
        <v>0</v>
      </c>
      <c r="K9" s="15">
        <v>0</v>
      </c>
      <c r="L9" s="15">
        <f t="shared" si="1"/>
        <v>50</v>
      </c>
      <c r="M9" s="24">
        <f t="shared" si="4"/>
        <v>50</v>
      </c>
      <c r="N9" s="24">
        <f t="shared" si="2"/>
        <v>0</v>
      </c>
      <c r="O9" s="25">
        <f t="shared" si="3"/>
        <v>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x14ac:dyDescent="0.25">
      <c r="A10" s="22">
        <v>530204</v>
      </c>
      <c r="B10" s="28" t="str">
        <f t="shared" si="0"/>
        <v>53</v>
      </c>
      <c r="C10" s="23" t="s">
        <v>112</v>
      </c>
      <c r="D10" s="29" t="s">
        <v>45</v>
      </c>
      <c r="E10" s="15">
        <v>0</v>
      </c>
      <c r="F10" s="15">
        <v>450</v>
      </c>
      <c r="G10" s="15">
        <v>450</v>
      </c>
      <c r="H10" s="15">
        <v>0</v>
      </c>
      <c r="I10" s="15">
        <v>332.38</v>
      </c>
      <c r="J10" s="15">
        <v>332.38</v>
      </c>
      <c r="K10" s="15">
        <v>321.25</v>
      </c>
      <c r="L10" s="15">
        <f t="shared" si="1"/>
        <v>117.62</v>
      </c>
      <c r="M10" s="24">
        <f t="shared" si="4"/>
        <v>117.62</v>
      </c>
      <c r="N10" s="24">
        <f t="shared" si="2"/>
        <v>11.129999999999995</v>
      </c>
      <c r="O10" s="25">
        <f t="shared" si="3"/>
        <v>0.73862222222222218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x14ac:dyDescent="0.25">
      <c r="A11" s="22">
        <v>530208</v>
      </c>
      <c r="B11" s="28" t="str">
        <f t="shared" si="0"/>
        <v>53</v>
      </c>
      <c r="C11" s="23" t="s">
        <v>112</v>
      </c>
      <c r="D11" s="29" t="s">
        <v>46</v>
      </c>
      <c r="E11" s="15">
        <v>0</v>
      </c>
      <c r="F11" s="15">
        <v>85601.7</v>
      </c>
      <c r="G11" s="15">
        <v>85601.7</v>
      </c>
      <c r="H11" s="15">
        <v>43667.11</v>
      </c>
      <c r="I11" s="15">
        <v>41934.589999999997</v>
      </c>
      <c r="J11" s="15">
        <v>41934.589999999997</v>
      </c>
      <c r="K11" s="15">
        <v>41934.589999999997</v>
      </c>
      <c r="L11" s="15">
        <f t="shared" si="1"/>
        <v>0</v>
      </c>
      <c r="M11" s="24">
        <f t="shared" si="4"/>
        <v>43667.11</v>
      </c>
      <c r="N11" s="24">
        <f t="shared" si="2"/>
        <v>0</v>
      </c>
      <c r="O11" s="25">
        <f t="shared" si="3"/>
        <v>0.48988034116144885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x14ac:dyDescent="0.25">
      <c r="A12" s="22">
        <v>530208</v>
      </c>
      <c r="B12" s="28" t="str">
        <f t="shared" si="0"/>
        <v>53</v>
      </c>
      <c r="C12" s="23" t="s">
        <v>112</v>
      </c>
      <c r="D12" s="29" t="s">
        <v>46</v>
      </c>
      <c r="E12" s="15">
        <v>14541.59</v>
      </c>
      <c r="F12" s="15">
        <v>0</v>
      </c>
      <c r="G12" s="15">
        <v>14541.59</v>
      </c>
      <c r="H12" s="15">
        <v>0</v>
      </c>
      <c r="I12" s="15">
        <v>14541.59</v>
      </c>
      <c r="J12" s="15">
        <v>14541.59</v>
      </c>
      <c r="K12" s="15">
        <v>13980.279999999999</v>
      </c>
      <c r="L12" s="15">
        <f t="shared" si="1"/>
        <v>0</v>
      </c>
      <c r="M12" s="24">
        <f t="shared" si="4"/>
        <v>0</v>
      </c>
      <c r="N12" s="24">
        <f t="shared" si="2"/>
        <v>561.31000000000131</v>
      </c>
      <c r="O12" s="25">
        <f t="shared" si="3"/>
        <v>1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x14ac:dyDescent="0.25">
      <c r="A13" s="22">
        <v>530208</v>
      </c>
      <c r="B13" s="28" t="str">
        <f t="shared" si="0"/>
        <v>53</v>
      </c>
      <c r="C13" s="23" t="s">
        <v>112</v>
      </c>
      <c r="D13" s="29" t="s">
        <v>46</v>
      </c>
      <c r="E13" s="15">
        <v>18955.830000000002</v>
      </c>
      <c r="F13" s="15">
        <v>454.7699999999968</v>
      </c>
      <c r="G13" s="15">
        <v>19410.599999999999</v>
      </c>
      <c r="H13" s="15">
        <v>0</v>
      </c>
      <c r="I13" s="15">
        <v>9984.6999999999989</v>
      </c>
      <c r="J13" s="15">
        <v>9984.6999999999989</v>
      </c>
      <c r="K13" s="15">
        <v>9408.7999999999993</v>
      </c>
      <c r="L13" s="15">
        <f t="shared" si="1"/>
        <v>9425.9</v>
      </c>
      <c r="M13" s="24">
        <f t="shared" si="4"/>
        <v>9425.9</v>
      </c>
      <c r="N13" s="24">
        <f t="shared" si="2"/>
        <v>575.89999999999964</v>
      </c>
      <c r="O13" s="25">
        <f t="shared" si="3"/>
        <v>0.51439419698515243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x14ac:dyDescent="0.25">
      <c r="A14" s="22">
        <v>530209</v>
      </c>
      <c r="B14" s="28" t="str">
        <f t="shared" si="0"/>
        <v>53</v>
      </c>
      <c r="C14" s="23" t="s">
        <v>112</v>
      </c>
      <c r="D14" s="29" t="s">
        <v>47</v>
      </c>
      <c r="E14" s="15">
        <v>0</v>
      </c>
      <c r="F14" s="15">
        <v>3366</v>
      </c>
      <c r="G14" s="15">
        <v>3366</v>
      </c>
      <c r="H14" s="15">
        <v>0</v>
      </c>
      <c r="I14" s="15">
        <v>0</v>
      </c>
      <c r="J14" s="15">
        <v>0</v>
      </c>
      <c r="K14" s="15">
        <v>0</v>
      </c>
      <c r="L14" s="15">
        <f t="shared" si="1"/>
        <v>3366</v>
      </c>
      <c r="M14" s="24">
        <f t="shared" si="4"/>
        <v>3366</v>
      </c>
      <c r="N14" s="24">
        <f t="shared" si="2"/>
        <v>0</v>
      </c>
      <c r="O14" s="25">
        <f t="shared" si="3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x14ac:dyDescent="0.25">
      <c r="A15" s="22">
        <v>530209</v>
      </c>
      <c r="B15" s="28" t="str">
        <f t="shared" si="0"/>
        <v>53</v>
      </c>
      <c r="C15" s="23" t="s">
        <v>112</v>
      </c>
      <c r="D15" s="29" t="s">
        <v>47</v>
      </c>
      <c r="E15" s="15">
        <v>30812.880000000001</v>
      </c>
      <c r="F15" s="15">
        <v>-10816.670000000002</v>
      </c>
      <c r="G15" s="15">
        <v>19996.21</v>
      </c>
      <c r="H15" s="15">
        <v>0</v>
      </c>
      <c r="I15" s="15">
        <v>19996.21</v>
      </c>
      <c r="J15" s="15">
        <v>15820.35</v>
      </c>
      <c r="K15" s="15">
        <v>15084.99</v>
      </c>
      <c r="L15" s="15">
        <f t="shared" si="1"/>
        <v>0</v>
      </c>
      <c r="M15" s="24">
        <f t="shared" si="4"/>
        <v>4175.8599999999988</v>
      </c>
      <c r="N15" s="24">
        <f t="shared" si="2"/>
        <v>735.36000000000058</v>
      </c>
      <c r="O15" s="25">
        <f t="shared" si="3"/>
        <v>0.7911674262272701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x14ac:dyDescent="0.25">
      <c r="A16" s="22">
        <v>530230</v>
      </c>
      <c r="B16" s="28" t="str">
        <f t="shared" si="0"/>
        <v>53</v>
      </c>
      <c r="C16" s="23" t="s">
        <v>112</v>
      </c>
      <c r="D16" s="29" t="s">
        <v>48</v>
      </c>
      <c r="E16" s="15">
        <v>0</v>
      </c>
      <c r="F16" s="15">
        <v>5800.57</v>
      </c>
      <c r="G16" s="15">
        <v>5800.57</v>
      </c>
      <c r="H16" s="15">
        <v>0</v>
      </c>
      <c r="I16" s="15">
        <v>5800</v>
      </c>
      <c r="J16" s="15">
        <v>2320</v>
      </c>
      <c r="K16" s="15">
        <v>2320</v>
      </c>
      <c r="L16" s="15">
        <f t="shared" si="1"/>
        <v>0.56999999999970896</v>
      </c>
      <c r="M16" s="24">
        <f t="shared" si="4"/>
        <v>3480.5699999999997</v>
      </c>
      <c r="N16" s="24">
        <f t="shared" si="2"/>
        <v>0</v>
      </c>
      <c r="O16" s="25">
        <f t="shared" si="3"/>
        <v>0.39996069351805086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x14ac:dyDescent="0.25">
      <c r="A17" s="22">
        <v>530246</v>
      </c>
      <c r="B17" s="28" t="str">
        <f t="shared" si="0"/>
        <v>53</v>
      </c>
      <c r="C17" s="23" t="s">
        <v>112</v>
      </c>
      <c r="D17" s="29" t="s">
        <v>49</v>
      </c>
      <c r="E17" s="15">
        <v>0</v>
      </c>
      <c r="F17" s="15">
        <v>6000</v>
      </c>
      <c r="G17" s="15">
        <v>6000</v>
      </c>
      <c r="H17" s="15">
        <v>1</v>
      </c>
      <c r="I17" s="15">
        <v>0</v>
      </c>
      <c r="J17" s="15">
        <v>0</v>
      </c>
      <c r="K17" s="15">
        <v>0</v>
      </c>
      <c r="L17" s="15">
        <f t="shared" si="1"/>
        <v>5999</v>
      </c>
      <c r="M17" s="24">
        <f t="shared" si="4"/>
        <v>6000</v>
      </c>
      <c r="N17" s="24">
        <f t="shared" si="2"/>
        <v>0</v>
      </c>
      <c r="O17" s="25">
        <f t="shared" si="3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x14ac:dyDescent="0.25">
      <c r="A18" s="22">
        <v>530246</v>
      </c>
      <c r="B18" s="28" t="str">
        <f t="shared" si="0"/>
        <v>53</v>
      </c>
      <c r="C18" s="23" t="s">
        <v>112</v>
      </c>
      <c r="D18" s="29" t="s">
        <v>49</v>
      </c>
      <c r="E18" s="15">
        <v>0</v>
      </c>
      <c r="F18" s="15">
        <v>799.2</v>
      </c>
      <c r="G18" s="15">
        <v>799.2</v>
      </c>
      <c r="H18" s="15">
        <v>0</v>
      </c>
      <c r="I18" s="15">
        <v>799.2</v>
      </c>
      <c r="J18" s="15">
        <v>295.58</v>
      </c>
      <c r="K18" s="15">
        <v>295.58</v>
      </c>
      <c r="L18" s="15">
        <f t="shared" si="1"/>
        <v>0</v>
      </c>
      <c r="M18" s="24">
        <f t="shared" si="4"/>
        <v>503.62000000000006</v>
      </c>
      <c r="N18" s="24">
        <f t="shared" si="2"/>
        <v>0</v>
      </c>
      <c r="O18" s="25">
        <f t="shared" si="3"/>
        <v>0.36984484484484481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x14ac:dyDescent="0.25">
      <c r="A19" s="22">
        <v>530248</v>
      </c>
      <c r="B19" s="28" t="str">
        <f t="shared" si="0"/>
        <v>53</v>
      </c>
      <c r="C19" s="23" t="s">
        <v>112</v>
      </c>
      <c r="D19" s="29" t="s">
        <v>50</v>
      </c>
      <c r="E19" s="15">
        <v>0</v>
      </c>
      <c r="F19" s="15">
        <v>300</v>
      </c>
      <c r="G19" s="15">
        <v>300</v>
      </c>
      <c r="H19" s="15">
        <v>0</v>
      </c>
      <c r="I19" s="15">
        <v>300</v>
      </c>
      <c r="J19" s="15">
        <v>300</v>
      </c>
      <c r="K19" s="15">
        <v>278.42</v>
      </c>
      <c r="L19" s="15">
        <f t="shared" si="1"/>
        <v>0</v>
      </c>
      <c r="M19" s="24">
        <f t="shared" si="4"/>
        <v>0</v>
      </c>
      <c r="N19" s="24">
        <f t="shared" si="2"/>
        <v>21.579999999999984</v>
      </c>
      <c r="O19" s="25">
        <f t="shared" si="3"/>
        <v>1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x14ac:dyDescent="0.25">
      <c r="A20" s="22">
        <v>530249</v>
      </c>
      <c r="B20" s="28" t="str">
        <f t="shared" si="0"/>
        <v>53</v>
      </c>
      <c r="C20" s="23" t="s">
        <v>112</v>
      </c>
      <c r="D20" s="29" t="s">
        <v>51</v>
      </c>
      <c r="E20" s="15">
        <v>5170</v>
      </c>
      <c r="F20" s="15">
        <v>-5170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f t="shared" si="1"/>
        <v>0</v>
      </c>
      <c r="M20" s="24">
        <f t="shared" si="4"/>
        <v>0</v>
      </c>
      <c r="N20" s="24">
        <f t="shared" si="2"/>
        <v>0</v>
      </c>
      <c r="O20" s="25"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x14ac:dyDescent="0.25">
      <c r="A21" s="22">
        <v>530255</v>
      </c>
      <c r="B21" s="28" t="str">
        <f t="shared" si="0"/>
        <v>53</v>
      </c>
      <c r="C21" s="23" t="s">
        <v>112</v>
      </c>
      <c r="D21" s="29" t="s">
        <v>52</v>
      </c>
      <c r="E21" s="15">
        <v>0</v>
      </c>
      <c r="F21" s="15">
        <v>300.08999999999997</v>
      </c>
      <c r="G21" s="15">
        <v>300.08999999999997</v>
      </c>
      <c r="H21" s="15">
        <v>0</v>
      </c>
      <c r="I21" s="15">
        <v>275.08</v>
      </c>
      <c r="J21" s="15">
        <v>275.08</v>
      </c>
      <c r="K21" s="15">
        <v>255.29</v>
      </c>
      <c r="L21" s="15">
        <f t="shared" si="1"/>
        <v>25.009999999999991</v>
      </c>
      <c r="M21" s="24">
        <f t="shared" si="4"/>
        <v>25.009999999999991</v>
      </c>
      <c r="N21" s="24">
        <f t="shared" si="2"/>
        <v>19.789999999999992</v>
      </c>
      <c r="O21" s="25">
        <f t="shared" si="3"/>
        <v>0.9166583358325836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22">
        <v>530255</v>
      </c>
      <c r="B22" s="28" t="str">
        <f t="shared" si="0"/>
        <v>53</v>
      </c>
      <c r="C22" s="23" t="s">
        <v>112</v>
      </c>
      <c r="D22" s="29" t="s">
        <v>52</v>
      </c>
      <c r="E22" s="15">
        <v>0</v>
      </c>
      <c r="F22" s="15">
        <v>4833.07</v>
      </c>
      <c r="G22" s="15">
        <v>4833.07</v>
      </c>
      <c r="H22" s="15">
        <v>0</v>
      </c>
      <c r="I22" s="15">
        <v>3467.2</v>
      </c>
      <c r="J22" s="15">
        <v>2588.64</v>
      </c>
      <c r="K22" s="15">
        <v>2469.77</v>
      </c>
      <c r="L22" s="15">
        <f t="shared" si="1"/>
        <v>1365.87</v>
      </c>
      <c r="M22" s="24">
        <f t="shared" si="4"/>
        <v>2244.4299999999998</v>
      </c>
      <c r="N22" s="24">
        <f t="shared" si="2"/>
        <v>118.86999999999989</v>
      </c>
      <c r="O22" s="25">
        <f t="shared" si="3"/>
        <v>0.53560987115849756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22">
        <v>530402</v>
      </c>
      <c r="B23" s="28" t="str">
        <f t="shared" si="0"/>
        <v>53</v>
      </c>
      <c r="C23" s="23" t="s">
        <v>112</v>
      </c>
      <c r="D23" s="29" t="s">
        <v>126</v>
      </c>
      <c r="E23" s="15">
        <v>0</v>
      </c>
      <c r="F23" s="15">
        <v>63865.5</v>
      </c>
      <c r="G23" s="15">
        <v>63865.5</v>
      </c>
      <c r="H23" s="15">
        <v>1729</v>
      </c>
      <c r="I23" s="15">
        <v>23412</v>
      </c>
      <c r="J23" s="15">
        <v>23412</v>
      </c>
      <c r="K23" s="15">
        <v>23412</v>
      </c>
      <c r="L23" s="15">
        <f t="shared" si="1"/>
        <v>38724.5</v>
      </c>
      <c r="M23" s="24">
        <f t="shared" si="4"/>
        <v>40453.5</v>
      </c>
      <c r="N23" s="24">
        <f t="shared" si="2"/>
        <v>0</v>
      </c>
      <c r="O23" s="25">
        <f t="shared" si="3"/>
        <v>0.3665828968692017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22">
        <v>530402</v>
      </c>
      <c r="B24" s="28" t="str">
        <f t="shared" si="0"/>
        <v>53</v>
      </c>
      <c r="C24" s="23" t="s">
        <v>112</v>
      </c>
      <c r="D24" s="29" t="s">
        <v>53</v>
      </c>
      <c r="E24" s="15">
        <v>0</v>
      </c>
      <c r="F24" s="15">
        <v>260</v>
      </c>
      <c r="G24" s="15">
        <v>260</v>
      </c>
      <c r="H24" s="15">
        <v>0</v>
      </c>
      <c r="I24" s="15">
        <v>59.99</v>
      </c>
      <c r="J24" s="15">
        <v>59.99</v>
      </c>
      <c r="K24" s="15">
        <v>55.67</v>
      </c>
      <c r="L24" s="15">
        <f t="shared" si="1"/>
        <v>200.01</v>
      </c>
      <c r="M24" s="24">
        <f t="shared" si="4"/>
        <v>200.01</v>
      </c>
      <c r="N24" s="24">
        <f t="shared" si="2"/>
        <v>4.32</v>
      </c>
      <c r="O24" s="25">
        <f t="shared" si="3"/>
        <v>0.23073076923076924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22">
        <v>530402</v>
      </c>
      <c r="B25" s="28" t="str">
        <f t="shared" si="0"/>
        <v>53</v>
      </c>
      <c r="C25" s="23" t="s">
        <v>112</v>
      </c>
      <c r="D25" s="29" t="s">
        <v>53</v>
      </c>
      <c r="E25" s="15">
        <v>91.5</v>
      </c>
      <c r="F25" s="15">
        <v>19540.02</v>
      </c>
      <c r="G25" s="15">
        <v>19631.52</v>
      </c>
      <c r="H25" s="15">
        <v>0</v>
      </c>
      <c r="I25" s="15">
        <v>19431.52</v>
      </c>
      <c r="J25" s="15">
        <v>19431.52</v>
      </c>
      <c r="K25" s="15">
        <v>18033.64</v>
      </c>
      <c r="L25" s="15">
        <f t="shared" si="1"/>
        <v>200</v>
      </c>
      <c r="M25" s="24">
        <f t="shared" si="4"/>
        <v>200</v>
      </c>
      <c r="N25" s="24">
        <f t="shared" si="2"/>
        <v>1397.880000000001</v>
      </c>
      <c r="O25" s="25">
        <f t="shared" si="3"/>
        <v>0.98981230184927094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22">
        <v>530403</v>
      </c>
      <c r="B26" s="28" t="str">
        <f t="shared" si="0"/>
        <v>53</v>
      </c>
      <c r="C26" s="23" t="s">
        <v>112</v>
      </c>
      <c r="D26" s="29" t="s">
        <v>54</v>
      </c>
      <c r="E26" s="15">
        <v>0</v>
      </c>
      <c r="F26" s="15">
        <v>100</v>
      </c>
      <c r="G26" s="15">
        <v>100</v>
      </c>
      <c r="H26" s="15">
        <v>0</v>
      </c>
      <c r="I26" s="15">
        <v>0</v>
      </c>
      <c r="J26" s="15">
        <v>0</v>
      </c>
      <c r="K26" s="15">
        <v>0</v>
      </c>
      <c r="L26" s="15">
        <f t="shared" si="1"/>
        <v>100</v>
      </c>
      <c r="M26" s="24">
        <f t="shared" si="4"/>
        <v>100</v>
      </c>
      <c r="N26" s="24">
        <f t="shared" si="2"/>
        <v>0</v>
      </c>
      <c r="O26" s="25">
        <f t="shared" si="3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22">
        <v>530403</v>
      </c>
      <c r="B27" s="28" t="str">
        <f t="shared" si="0"/>
        <v>53</v>
      </c>
      <c r="C27" s="23" t="s">
        <v>112</v>
      </c>
      <c r="D27" s="29" t="s">
        <v>54</v>
      </c>
      <c r="E27" s="15">
        <v>11.2</v>
      </c>
      <c r="F27" s="15">
        <v>0</v>
      </c>
      <c r="G27" s="15">
        <v>11.2</v>
      </c>
      <c r="H27" s="15">
        <v>0</v>
      </c>
      <c r="I27" s="15">
        <v>0</v>
      </c>
      <c r="J27" s="15">
        <v>0</v>
      </c>
      <c r="K27" s="15">
        <v>0</v>
      </c>
      <c r="L27" s="15">
        <f t="shared" si="1"/>
        <v>11.2</v>
      </c>
      <c r="M27" s="24">
        <f t="shared" si="4"/>
        <v>11.2</v>
      </c>
      <c r="N27" s="24">
        <f t="shared" si="2"/>
        <v>0</v>
      </c>
      <c r="O27" s="25">
        <f t="shared" si="3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22">
        <v>530405</v>
      </c>
      <c r="B28" s="28" t="str">
        <f t="shared" si="0"/>
        <v>53</v>
      </c>
      <c r="C28" s="23" t="s">
        <v>112</v>
      </c>
      <c r="D28" s="29" t="s">
        <v>55</v>
      </c>
      <c r="E28" s="15">
        <v>0</v>
      </c>
      <c r="F28" s="15">
        <v>6300.57</v>
      </c>
      <c r="G28" s="15">
        <v>6300.57</v>
      </c>
      <c r="H28" s="15">
        <v>1</v>
      </c>
      <c r="I28" s="15">
        <v>0</v>
      </c>
      <c r="J28" s="15">
        <v>0</v>
      </c>
      <c r="K28" s="15">
        <v>0</v>
      </c>
      <c r="L28" s="15">
        <f t="shared" si="1"/>
        <v>6299.57</v>
      </c>
      <c r="M28" s="24">
        <f t="shared" si="4"/>
        <v>6300.57</v>
      </c>
      <c r="N28" s="24">
        <f t="shared" si="2"/>
        <v>0</v>
      </c>
      <c r="O28" s="25">
        <f t="shared" si="3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22">
        <v>530405</v>
      </c>
      <c r="B29" s="28" t="str">
        <f t="shared" si="0"/>
        <v>53</v>
      </c>
      <c r="C29" s="23" t="s">
        <v>112</v>
      </c>
      <c r="D29" s="29" t="s">
        <v>55</v>
      </c>
      <c r="E29" s="15">
        <v>70.400000000000006</v>
      </c>
      <c r="F29" s="15">
        <v>354.6</v>
      </c>
      <c r="G29" s="15">
        <v>425</v>
      </c>
      <c r="H29" s="15">
        <v>0</v>
      </c>
      <c r="I29" s="15">
        <v>172.2</v>
      </c>
      <c r="J29" s="15">
        <v>172.2</v>
      </c>
      <c r="K29" s="15">
        <v>159.81</v>
      </c>
      <c r="L29" s="15">
        <f t="shared" si="1"/>
        <v>252.8</v>
      </c>
      <c r="M29" s="24">
        <f t="shared" si="4"/>
        <v>252.8</v>
      </c>
      <c r="N29" s="24">
        <f t="shared" si="2"/>
        <v>12.389999999999986</v>
      </c>
      <c r="O29" s="25">
        <f t="shared" si="3"/>
        <v>0.40517647058823525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22">
        <v>530405</v>
      </c>
      <c r="B30" s="28" t="str">
        <f t="shared" si="0"/>
        <v>53</v>
      </c>
      <c r="C30" s="23" t="s">
        <v>112</v>
      </c>
      <c r="D30" s="29" t="s">
        <v>55</v>
      </c>
      <c r="E30" s="15">
        <v>5638.61</v>
      </c>
      <c r="F30" s="15">
        <v>661.96</v>
      </c>
      <c r="G30" s="15">
        <v>6300.57</v>
      </c>
      <c r="H30" s="15">
        <v>864.88</v>
      </c>
      <c r="I30" s="15">
        <v>0</v>
      </c>
      <c r="J30" s="15">
        <v>0</v>
      </c>
      <c r="K30" s="15">
        <v>0</v>
      </c>
      <c r="L30" s="15">
        <f t="shared" si="1"/>
        <v>5435.69</v>
      </c>
      <c r="M30" s="24">
        <f t="shared" si="4"/>
        <v>6300.57</v>
      </c>
      <c r="N30" s="24">
        <f t="shared" si="2"/>
        <v>0</v>
      </c>
      <c r="O30" s="25">
        <f t="shared" si="3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22">
        <v>530502</v>
      </c>
      <c r="B31" s="28" t="str">
        <f t="shared" si="0"/>
        <v>53</v>
      </c>
      <c r="C31" s="23" t="s">
        <v>112</v>
      </c>
      <c r="D31" s="29" t="s">
        <v>56</v>
      </c>
      <c r="E31" s="15">
        <v>0</v>
      </c>
      <c r="F31" s="15">
        <v>20114.48</v>
      </c>
      <c r="G31" s="15">
        <v>20114.48</v>
      </c>
      <c r="H31" s="15">
        <v>0</v>
      </c>
      <c r="I31" s="15">
        <v>0</v>
      </c>
      <c r="J31" s="15">
        <v>0</v>
      </c>
      <c r="K31" s="15">
        <v>0</v>
      </c>
      <c r="L31" s="15">
        <f t="shared" si="1"/>
        <v>20114.48</v>
      </c>
      <c r="M31" s="24">
        <f t="shared" si="4"/>
        <v>20114.48</v>
      </c>
      <c r="N31" s="24">
        <f t="shared" si="2"/>
        <v>0</v>
      </c>
      <c r="O31" s="25">
        <f t="shared" si="3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22">
        <v>530502</v>
      </c>
      <c r="B32" s="28" t="str">
        <f t="shared" si="0"/>
        <v>53</v>
      </c>
      <c r="C32" s="23" t="s">
        <v>112</v>
      </c>
      <c r="D32" s="29" t="s">
        <v>56</v>
      </c>
      <c r="E32" s="15">
        <v>0</v>
      </c>
      <c r="F32" s="15">
        <v>15</v>
      </c>
      <c r="G32" s="15">
        <v>15</v>
      </c>
      <c r="H32" s="15">
        <v>1.56</v>
      </c>
      <c r="I32" s="15">
        <v>13.44</v>
      </c>
      <c r="J32" s="15">
        <v>13.44</v>
      </c>
      <c r="K32" s="15">
        <v>13.44</v>
      </c>
      <c r="L32" s="15">
        <f t="shared" si="1"/>
        <v>0</v>
      </c>
      <c r="M32" s="24">
        <f t="shared" si="4"/>
        <v>1.5600000000000005</v>
      </c>
      <c r="N32" s="24">
        <f t="shared" si="2"/>
        <v>0</v>
      </c>
      <c r="O32" s="25">
        <f t="shared" si="3"/>
        <v>0.89600000000000002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22">
        <v>530601</v>
      </c>
      <c r="B33" s="28" t="str">
        <f t="shared" si="0"/>
        <v>53</v>
      </c>
      <c r="C33" s="23" t="s">
        <v>112</v>
      </c>
      <c r="D33" s="29" t="s">
        <v>57</v>
      </c>
      <c r="E33" s="15">
        <v>0</v>
      </c>
      <c r="F33" s="15">
        <v>50500</v>
      </c>
      <c r="G33" s="15">
        <v>50500</v>
      </c>
      <c r="H33" s="15">
        <v>0</v>
      </c>
      <c r="I33" s="15">
        <v>0</v>
      </c>
      <c r="J33" s="15">
        <v>0</v>
      </c>
      <c r="K33" s="15">
        <v>0</v>
      </c>
      <c r="L33" s="15">
        <f t="shared" si="1"/>
        <v>50500</v>
      </c>
      <c r="M33" s="24">
        <f t="shared" si="4"/>
        <v>50500</v>
      </c>
      <c r="N33" s="24">
        <f t="shared" si="2"/>
        <v>0</v>
      </c>
      <c r="O33" s="25">
        <f t="shared" si="3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22">
        <v>530601</v>
      </c>
      <c r="B34" s="28" t="str">
        <f t="shared" si="0"/>
        <v>53</v>
      </c>
      <c r="C34" s="23" t="s">
        <v>112</v>
      </c>
      <c r="D34" s="29" t="s">
        <v>57</v>
      </c>
      <c r="E34" s="15">
        <v>0</v>
      </c>
      <c r="F34" s="15">
        <v>6720</v>
      </c>
      <c r="G34" s="15">
        <v>6720</v>
      </c>
      <c r="H34" s="15">
        <v>6000</v>
      </c>
      <c r="I34" s="15">
        <v>0</v>
      </c>
      <c r="J34" s="15">
        <v>0</v>
      </c>
      <c r="K34" s="15">
        <v>0</v>
      </c>
      <c r="L34" s="15">
        <f t="shared" si="1"/>
        <v>720</v>
      </c>
      <c r="M34" s="24">
        <f t="shared" si="4"/>
        <v>6720</v>
      </c>
      <c r="N34" s="24">
        <f t="shared" si="2"/>
        <v>0</v>
      </c>
      <c r="O34" s="25">
        <f t="shared" si="3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22">
        <v>530602</v>
      </c>
      <c r="B35" s="28" t="str">
        <f t="shared" si="0"/>
        <v>53</v>
      </c>
      <c r="C35" s="23" t="s">
        <v>112</v>
      </c>
      <c r="D35" s="29" t="s">
        <v>58</v>
      </c>
      <c r="E35" s="15">
        <v>5000</v>
      </c>
      <c r="F35" s="15">
        <v>15000</v>
      </c>
      <c r="G35" s="15">
        <v>20000</v>
      </c>
      <c r="H35" s="15">
        <v>1</v>
      </c>
      <c r="I35" s="15">
        <v>0</v>
      </c>
      <c r="J35" s="15">
        <v>0</v>
      </c>
      <c r="K35" s="15">
        <v>0</v>
      </c>
      <c r="L35" s="15">
        <f t="shared" si="1"/>
        <v>19999</v>
      </c>
      <c r="M35" s="24">
        <f t="shared" si="4"/>
        <v>20000</v>
      </c>
      <c r="N35" s="24">
        <f t="shared" si="2"/>
        <v>0</v>
      </c>
      <c r="O35" s="25">
        <f t="shared" si="3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22">
        <v>530606</v>
      </c>
      <c r="B36" s="28" t="str">
        <f t="shared" si="0"/>
        <v>53</v>
      </c>
      <c r="C36" s="23" t="s">
        <v>112</v>
      </c>
      <c r="D36" s="29" t="s">
        <v>60</v>
      </c>
      <c r="E36" s="15">
        <v>26891.360000000001</v>
      </c>
      <c r="F36" s="15">
        <v>0</v>
      </c>
      <c r="G36" s="15">
        <v>26891.360000000001</v>
      </c>
      <c r="H36" s="15">
        <v>600</v>
      </c>
      <c r="I36" s="15">
        <v>11488</v>
      </c>
      <c r="J36" s="15">
        <v>9454</v>
      </c>
      <c r="K36" s="15">
        <v>9454</v>
      </c>
      <c r="L36" s="15">
        <f t="shared" si="1"/>
        <v>14803.36</v>
      </c>
      <c r="M36" s="24">
        <f t="shared" si="4"/>
        <v>17437.36</v>
      </c>
      <c r="N36" s="24">
        <f t="shared" si="2"/>
        <v>0</v>
      </c>
      <c r="O36" s="25">
        <f t="shared" si="3"/>
        <v>0.35156273241665725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22">
        <v>530702</v>
      </c>
      <c r="B37" s="28" t="str">
        <f t="shared" si="0"/>
        <v>53</v>
      </c>
      <c r="C37" s="23" t="s">
        <v>112</v>
      </c>
      <c r="D37" s="29" t="s">
        <v>61</v>
      </c>
      <c r="E37" s="15">
        <v>0</v>
      </c>
      <c r="F37" s="15">
        <v>32000</v>
      </c>
      <c r="G37" s="15">
        <v>32000</v>
      </c>
      <c r="H37" s="15">
        <v>3600</v>
      </c>
      <c r="I37" s="15">
        <v>650</v>
      </c>
      <c r="J37" s="15">
        <v>650</v>
      </c>
      <c r="K37" s="15">
        <v>650</v>
      </c>
      <c r="L37" s="15">
        <f t="shared" si="1"/>
        <v>27750</v>
      </c>
      <c r="M37" s="24">
        <f t="shared" si="4"/>
        <v>31350</v>
      </c>
      <c r="N37" s="24">
        <f t="shared" si="2"/>
        <v>0</v>
      </c>
      <c r="O37" s="25">
        <f t="shared" si="3"/>
        <v>2.0312500000000001E-2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22">
        <v>530702</v>
      </c>
      <c r="B38" s="28" t="str">
        <f t="shared" si="0"/>
        <v>53</v>
      </c>
      <c r="C38" s="23" t="s">
        <v>112</v>
      </c>
      <c r="D38" s="29" t="s">
        <v>61</v>
      </c>
      <c r="E38" s="15">
        <v>16640.7</v>
      </c>
      <c r="F38" s="15">
        <v>7811.630000000001</v>
      </c>
      <c r="G38" s="15">
        <v>24452.33</v>
      </c>
      <c r="H38" s="15">
        <v>0</v>
      </c>
      <c r="I38" s="15">
        <v>13014.83</v>
      </c>
      <c r="J38" s="15">
        <v>12896.16</v>
      </c>
      <c r="K38" s="15">
        <v>12281.51</v>
      </c>
      <c r="L38" s="15">
        <f t="shared" si="1"/>
        <v>11437.500000000002</v>
      </c>
      <c r="M38" s="24">
        <f t="shared" si="4"/>
        <v>11556.170000000002</v>
      </c>
      <c r="N38" s="24">
        <f t="shared" si="2"/>
        <v>614.64999999999964</v>
      </c>
      <c r="O38" s="25">
        <f t="shared" si="3"/>
        <v>0.52740004735745016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22">
        <v>530704</v>
      </c>
      <c r="B39" s="28" t="str">
        <f t="shared" si="0"/>
        <v>53</v>
      </c>
      <c r="C39" s="23" t="s">
        <v>112</v>
      </c>
      <c r="D39" s="29" t="s">
        <v>127</v>
      </c>
      <c r="E39" s="15">
        <v>0</v>
      </c>
      <c r="F39" s="15">
        <v>290</v>
      </c>
      <c r="G39" s="15">
        <v>290</v>
      </c>
      <c r="H39" s="15">
        <v>0</v>
      </c>
      <c r="I39" s="15">
        <v>0</v>
      </c>
      <c r="J39" s="15">
        <v>0</v>
      </c>
      <c r="K39" s="15">
        <v>0</v>
      </c>
      <c r="L39" s="15">
        <f t="shared" si="1"/>
        <v>290</v>
      </c>
      <c r="M39" s="24">
        <f t="shared" si="4"/>
        <v>290</v>
      </c>
      <c r="N39" s="24">
        <f t="shared" si="2"/>
        <v>0</v>
      </c>
      <c r="O39" s="25">
        <f t="shared" si="3"/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22">
        <v>530704</v>
      </c>
      <c r="B40" s="28" t="str">
        <f t="shared" si="0"/>
        <v>53</v>
      </c>
      <c r="C40" s="23" t="s">
        <v>112</v>
      </c>
      <c r="D40" s="29" t="s">
        <v>62</v>
      </c>
      <c r="E40" s="15">
        <v>156</v>
      </c>
      <c r="F40" s="15">
        <v>0</v>
      </c>
      <c r="G40" s="15">
        <v>156</v>
      </c>
      <c r="H40" s="15">
        <v>0</v>
      </c>
      <c r="I40" s="15">
        <v>0</v>
      </c>
      <c r="J40" s="15">
        <v>0</v>
      </c>
      <c r="K40" s="15">
        <v>0</v>
      </c>
      <c r="L40" s="15">
        <f t="shared" si="1"/>
        <v>156</v>
      </c>
      <c r="M40" s="24">
        <f t="shared" si="4"/>
        <v>156</v>
      </c>
      <c r="N40" s="24">
        <f t="shared" si="2"/>
        <v>0</v>
      </c>
      <c r="O40" s="25">
        <f t="shared" si="3"/>
        <v>0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22">
        <v>530704</v>
      </c>
      <c r="B41" s="28" t="str">
        <f t="shared" si="0"/>
        <v>53</v>
      </c>
      <c r="C41" s="23" t="s">
        <v>112</v>
      </c>
      <c r="D41" s="29" t="s">
        <v>62</v>
      </c>
      <c r="E41" s="15">
        <v>4215.5</v>
      </c>
      <c r="F41" s="15">
        <v>-3626.57</v>
      </c>
      <c r="G41" s="15">
        <v>588.92999999999995</v>
      </c>
      <c r="H41" s="15">
        <v>0</v>
      </c>
      <c r="I41" s="15">
        <v>0</v>
      </c>
      <c r="J41" s="15">
        <v>0</v>
      </c>
      <c r="K41" s="15">
        <v>0</v>
      </c>
      <c r="L41" s="15">
        <f t="shared" si="1"/>
        <v>588.92999999999995</v>
      </c>
      <c r="M41" s="24">
        <f t="shared" si="4"/>
        <v>588.92999999999995</v>
      </c>
      <c r="N41" s="24">
        <f t="shared" si="2"/>
        <v>0</v>
      </c>
      <c r="O41" s="25">
        <f t="shared" si="3"/>
        <v>0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22">
        <v>530801</v>
      </c>
      <c r="B42" s="28" t="str">
        <f t="shared" si="0"/>
        <v>53</v>
      </c>
      <c r="C42" s="23" t="s">
        <v>112</v>
      </c>
      <c r="D42" s="29" t="s">
        <v>63</v>
      </c>
      <c r="E42" s="15">
        <v>0</v>
      </c>
      <c r="F42" s="15">
        <v>200</v>
      </c>
      <c r="G42" s="15">
        <v>200</v>
      </c>
      <c r="H42" s="15">
        <v>0</v>
      </c>
      <c r="I42" s="15">
        <v>175.88</v>
      </c>
      <c r="J42" s="15">
        <v>175.88</v>
      </c>
      <c r="K42" s="15">
        <v>170.35</v>
      </c>
      <c r="L42" s="15">
        <f t="shared" si="1"/>
        <v>24.120000000000005</v>
      </c>
      <c r="M42" s="24">
        <f t="shared" si="4"/>
        <v>24.120000000000005</v>
      </c>
      <c r="N42" s="24">
        <f t="shared" si="2"/>
        <v>5.5300000000000011</v>
      </c>
      <c r="O42" s="25">
        <f t="shared" si="3"/>
        <v>0.87939999999999996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22">
        <v>530802</v>
      </c>
      <c r="B43" s="28" t="str">
        <f t="shared" si="0"/>
        <v>53</v>
      </c>
      <c r="C43" s="23" t="s">
        <v>112</v>
      </c>
      <c r="D43" s="29" t="s">
        <v>64</v>
      </c>
      <c r="E43" s="15">
        <v>0</v>
      </c>
      <c r="F43" s="15">
        <v>3600</v>
      </c>
      <c r="G43" s="15">
        <v>3600</v>
      </c>
      <c r="H43" s="15">
        <v>492.7</v>
      </c>
      <c r="I43" s="15">
        <v>0</v>
      </c>
      <c r="J43" s="15">
        <v>0</v>
      </c>
      <c r="K43" s="15">
        <v>0</v>
      </c>
      <c r="L43" s="15">
        <f t="shared" si="1"/>
        <v>3107.3</v>
      </c>
      <c r="M43" s="24">
        <f t="shared" si="4"/>
        <v>3600</v>
      </c>
      <c r="N43" s="24">
        <f t="shared" si="2"/>
        <v>0</v>
      </c>
      <c r="O43" s="25">
        <f t="shared" si="3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22">
        <v>530803</v>
      </c>
      <c r="B44" s="28" t="str">
        <f t="shared" si="0"/>
        <v>53</v>
      </c>
      <c r="C44" s="23" t="s">
        <v>112</v>
      </c>
      <c r="D44" s="29" t="s">
        <v>65</v>
      </c>
      <c r="E44" s="15">
        <v>1756.61</v>
      </c>
      <c r="F44" s="15">
        <v>-1756.61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f t="shared" si="1"/>
        <v>0</v>
      </c>
      <c r="M44" s="24">
        <f t="shared" si="4"/>
        <v>0</v>
      </c>
      <c r="N44" s="24">
        <f t="shared" si="2"/>
        <v>0</v>
      </c>
      <c r="O44" s="25">
        <v>0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22">
        <v>530803</v>
      </c>
      <c r="B45" s="28" t="str">
        <f t="shared" si="0"/>
        <v>53</v>
      </c>
      <c r="C45" s="23" t="s">
        <v>112</v>
      </c>
      <c r="D45" s="29" t="s">
        <v>65</v>
      </c>
      <c r="E45" s="15">
        <v>4833.07</v>
      </c>
      <c r="F45" s="15">
        <v>-4833.07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f t="shared" si="1"/>
        <v>0</v>
      </c>
      <c r="M45" s="24">
        <f t="shared" si="4"/>
        <v>0</v>
      </c>
      <c r="N45" s="24">
        <f t="shared" si="2"/>
        <v>0</v>
      </c>
      <c r="O45" s="25">
        <v>0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22">
        <v>530804</v>
      </c>
      <c r="B46" s="28" t="str">
        <f t="shared" si="0"/>
        <v>53</v>
      </c>
      <c r="C46" s="23" t="s">
        <v>112</v>
      </c>
      <c r="D46" s="29" t="s">
        <v>66</v>
      </c>
      <c r="E46" s="15">
        <v>0</v>
      </c>
      <c r="F46" s="15">
        <v>6000</v>
      </c>
      <c r="G46" s="15">
        <v>6000</v>
      </c>
      <c r="H46" s="15">
        <v>4958</v>
      </c>
      <c r="I46" s="15">
        <v>0</v>
      </c>
      <c r="J46" s="15">
        <v>0</v>
      </c>
      <c r="K46" s="15">
        <v>0</v>
      </c>
      <c r="L46" s="15">
        <f t="shared" si="1"/>
        <v>1042</v>
      </c>
      <c r="M46" s="24">
        <f t="shared" si="4"/>
        <v>6000</v>
      </c>
      <c r="N46" s="24">
        <f t="shared" si="2"/>
        <v>0</v>
      </c>
      <c r="O46" s="25">
        <f t="shared" si="3"/>
        <v>0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22">
        <v>530804</v>
      </c>
      <c r="B47" s="28" t="str">
        <f t="shared" si="0"/>
        <v>53</v>
      </c>
      <c r="C47" s="23" t="s">
        <v>112</v>
      </c>
      <c r="D47" s="29" t="s">
        <v>66</v>
      </c>
      <c r="E47" s="15">
        <v>4208.76</v>
      </c>
      <c r="F47" s="15">
        <v>331.23999999999978</v>
      </c>
      <c r="G47" s="15">
        <v>4540</v>
      </c>
      <c r="H47" s="15">
        <v>386.4</v>
      </c>
      <c r="I47" s="15">
        <v>545.87</v>
      </c>
      <c r="J47" s="15">
        <v>545.87</v>
      </c>
      <c r="K47" s="15">
        <v>533.84</v>
      </c>
      <c r="L47" s="15">
        <f t="shared" si="1"/>
        <v>3607.7300000000005</v>
      </c>
      <c r="M47" s="24">
        <f t="shared" si="4"/>
        <v>3994.13</v>
      </c>
      <c r="N47" s="24">
        <f t="shared" si="2"/>
        <v>12.029999999999973</v>
      </c>
      <c r="O47" s="25">
        <f t="shared" si="3"/>
        <v>0.12023568281938327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22">
        <v>530804</v>
      </c>
      <c r="B48" s="28" t="str">
        <f t="shared" si="0"/>
        <v>53</v>
      </c>
      <c r="C48" s="23" t="s">
        <v>112</v>
      </c>
      <c r="D48" s="29" t="s">
        <v>66</v>
      </c>
      <c r="E48" s="15">
        <v>6104.93</v>
      </c>
      <c r="F48" s="15">
        <v>16482.059999999998</v>
      </c>
      <c r="G48" s="15">
        <v>22586.989999999998</v>
      </c>
      <c r="H48" s="15">
        <v>4222.1000000000004</v>
      </c>
      <c r="I48" s="15">
        <v>17859.36</v>
      </c>
      <c r="J48" s="15">
        <v>17859.36</v>
      </c>
      <c r="K48" s="15">
        <v>17407.05</v>
      </c>
      <c r="L48" s="15">
        <f t="shared" si="1"/>
        <v>505.52999999999884</v>
      </c>
      <c r="M48" s="24">
        <f t="shared" si="4"/>
        <v>4727.6299999999974</v>
      </c>
      <c r="N48" s="24">
        <f t="shared" si="2"/>
        <v>452.31000000000131</v>
      </c>
      <c r="O48" s="25">
        <f t="shared" si="3"/>
        <v>0.79069234103348884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22">
        <v>530805</v>
      </c>
      <c r="B49" s="28" t="str">
        <f t="shared" si="0"/>
        <v>53</v>
      </c>
      <c r="C49" s="23" t="s">
        <v>112</v>
      </c>
      <c r="D49" s="29" t="s">
        <v>67</v>
      </c>
      <c r="E49" s="15">
        <v>0</v>
      </c>
      <c r="F49" s="15">
        <v>200</v>
      </c>
      <c r="G49" s="15">
        <v>200</v>
      </c>
      <c r="H49" s="15">
        <v>0</v>
      </c>
      <c r="I49" s="15">
        <v>0</v>
      </c>
      <c r="J49" s="15">
        <v>0</v>
      </c>
      <c r="K49" s="15">
        <v>0</v>
      </c>
      <c r="L49" s="15">
        <f t="shared" si="1"/>
        <v>200</v>
      </c>
      <c r="M49" s="24">
        <f t="shared" si="4"/>
        <v>200</v>
      </c>
      <c r="N49" s="24">
        <f t="shared" si="2"/>
        <v>0</v>
      </c>
      <c r="O49" s="25">
        <f t="shared" si="3"/>
        <v>0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22">
        <v>530805</v>
      </c>
      <c r="B50" s="28" t="str">
        <f t="shared" si="0"/>
        <v>53</v>
      </c>
      <c r="C50" s="23" t="s">
        <v>112</v>
      </c>
      <c r="D50" s="29" t="s">
        <v>67</v>
      </c>
      <c r="E50" s="15">
        <v>328.63</v>
      </c>
      <c r="F50" s="15">
        <v>0</v>
      </c>
      <c r="G50" s="15">
        <v>328.63000000000005</v>
      </c>
      <c r="H50" s="15">
        <v>0</v>
      </c>
      <c r="I50" s="15">
        <v>7.47</v>
      </c>
      <c r="J50" s="15">
        <v>7.47</v>
      </c>
      <c r="K50" s="15">
        <v>6.93</v>
      </c>
      <c r="L50" s="15">
        <f t="shared" si="1"/>
        <v>321.16000000000003</v>
      </c>
      <c r="M50" s="24">
        <f t="shared" si="4"/>
        <v>321.16000000000003</v>
      </c>
      <c r="N50" s="24">
        <f t="shared" si="2"/>
        <v>0.54</v>
      </c>
      <c r="O50" s="25">
        <f t="shared" si="3"/>
        <v>2.2730730608891456E-2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22">
        <v>530811</v>
      </c>
      <c r="B51" s="28" t="str">
        <f t="shared" si="0"/>
        <v>53</v>
      </c>
      <c r="C51" s="23" t="s">
        <v>112</v>
      </c>
      <c r="D51" s="29" t="s">
        <v>68</v>
      </c>
      <c r="E51" s="15">
        <v>0</v>
      </c>
      <c r="F51" s="15">
        <v>295</v>
      </c>
      <c r="G51" s="15">
        <v>295</v>
      </c>
      <c r="H51" s="15">
        <v>0</v>
      </c>
      <c r="I51" s="15">
        <v>94.05</v>
      </c>
      <c r="J51" s="15">
        <v>94.05</v>
      </c>
      <c r="K51" s="15">
        <v>87.28</v>
      </c>
      <c r="L51" s="15">
        <f t="shared" si="1"/>
        <v>200.95</v>
      </c>
      <c r="M51" s="24">
        <f t="shared" si="4"/>
        <v>200.95</v>
      </c>
      <c r="N51" s="24">
        <f t="shared" si="2"/>
        <v>6.769999999999996</v>
      </c>
      <c r="O51" s="25">
        <f t="shared" si="3"/>
        <v>0.31881355932203387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22">
        <v>530811</v>
      </c>
      <c r="B52" s="28" t="str">
        <f t="shared" si="0"/>
        <v>53</v>
      </c>
      <c r="C52" s="23" t="s">
        <v>112</v>
      </c>
      <c r="D52" s="29" t="s">
        <v>68</v>
      </c>
      <c r="E52" s="15">
        <v>22.4</v>
      </c>
      <c r="F52" s="15">
        <v>200</v>
      </c>
      <c r="G52" s="15">
        <v>222.4</v>
      </c>
      <c r="H52" s="15">
        <v>0</v>
      </c>
      <c r="I52" s="15">
        <v>94.2</v>
      </c>
      <c r="J52" s="15">
        <v>94.2</v>
      </c>
      <c r="K52" s="15">
        <v>94.2</v>
      </c>
      <c r="L52" s="15">
        <f t="shared" si="1"/>
        <v>128.19999999999999</v>
      </c>
      <c r="M52" s="24">
        <f t="shared" si="4"/>
        <v>128.19999999999999</v>
      </c>
      <c r="N52" s="24">
        <f t="shared" si="2"/>
        <v>0</v>
      </c>
      <c r="O52" s="25">
        <f t="shared" si="3"/>
        <v>0.42356115107913667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22">
        <v>530813</v>
      </c>
      <c r="B53" s="28" t="str">
        <f t="shared" si="0"/>
        <v>53</v>
      </c>
      <c r="C53" s="23" t="s">
        <v>112</v>
      </c>
      <c r="D53" s="29" t="s">
        <v>69</v>
      </c>
      <c r="E53" s="15">
        <v>0</v>
      </c>
      <c r="F53" s="15">
        <v>4634</v>
      </c>
      <c r="G53" s="15">
        <v>4634</v>
      </c>
      <c r="H53" s="15">
        <v>2634</v>
      </c>
      <c r="I53" s="15">
        <v>0</v>
      </c>
      <c r="J53" s="15">
        <v>0</v>
      </c>
      <c r="K53" s="15">
        <v>0</v>
      </c>
      <c r="L53" s="15">
        <f t="shared" si="1"/>
        <v>2000</v>
      </c>
      <c r="M53" s="24">
        <f t="shared" si="4"/>
        <v>4634</v>
      </c>
      <c r="N53" s="24">
        <f t="shared" si="2"/>
        <v>0</v>
      </c>
      <c r="O53" s="25">
        <f t="shared" si="3"/>
        <v>0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22">
        <v>530813</v>
      </c>
      <c r="B54" s="28" t="str">
        <f t="shared" si="0"/>
        <v>53</v>
      </c>
      <c r="C54" s="23" t="s">
        <v>112</v>
      </c>
      <c r="D54" s="29" t="s">
        <v>69</v>
      </c>
      <c r="E54" s="15">
        <v>38.08</v>
      </c>
      <c r="F54" s="15">
        <v>416.92</v>
      </c>
      <c r="G54" s="15">
        <v>455</v>
      </c>
      <c r="H54" s="15">
        <v>0</v>
      </c>
      <c r="I54" s="15">
        <v>353.83</v>
      </c>
      <c r="J54" s="15">
        <v>353.83</v>
      </c>
      <c r="K54" s="15">
        <v>328.38</v>
      </c>
      <c r="L54" s="15">
        <f t="shared" si="1"/>
        <v>101.17000000000002</v>
      </c>
      <c r="M54" s="24">
        <f t="shared" si="4"/>
        <v>101.17000000000002</v>
      </c>
      <c r="N54" s="24">
        <f t="shared" si="2"/>
        <v>25.449999999999989</v>
      </c>
      <c r="O54" s="25">
        <f t="shared" si="3"/>
        <v>0.77764835164835167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22">
        <v>530813</v>
      </c>
      <c r="B55" s="28" t="str">
        <f t="shared" si="0"/>
        <v>53</v>
      </c>
      <c r="C55" s="23" t="s">
        <v>112</v>
      </c>
      <c r="D55" s="29" t="s">
        <v>69</v>
      </c>
      <c r="E55" s="15">
        <v>7.04</v>
      </c>
      <c r="F55" s="15">
        <v>1066</v>
      </c>
      <c r="G55" s="15">
        <v>1073.04</v>
      </c>
      <c r="H55" s="15">
        <v>0</v>
      </c>
      <c r="I55" s="15">
        <v>1072.2</v>
      </c>
      <c r="J55" s="15">
        <v>1072.2</v>
      </c>
      <c r="K55" s="15">
        <v>995.07</v>
      </c>
      <c r="L55" s="15">
        <f t="shared" si="1"/>
        <v>0.83999999999991815</v>
      </c>
      <c r="M55" s="24">
        <f t="shared" si="4"/>
        <v>0.83999999999991815</v>
      </c>
      <c r="N55" s="24">
        <f t="shared" si="2"/>
        <v>77.13</v>
      </c>
      <c r="O55" s="25">
        <f t="shared" si="3"/>
        <v>0.99921717736524274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22">
        <v>530820</v>
      </c>
      <c r="B56" s="28" t="str">
        <f t="shared" si="0"/>
        <v>53</v>
      </c>
      <c r="C56" s="23" t="s">
        <v>112</v>
      </c>
      <c r="D56" s="29" t="s">
        <v>70</v>
      </c>
      <c r="E56" s="15">
        <v>0</v>
      </c>
      <c r="F56" s="15">
        <v>54.379999999999995</v>
      </c>
      <c r="G56" s="15">
        <v>54.379999999999995</v>
      </c>
      <c r="H56" s="15">
        <v>0</v>
      </c>
      <c r="I56" s="15">
        <v>31.99</v>
      </c>
      <c r="J56" s="15">
        <v>31.99</v>
      </c>
      <c r="K56" s="15">
        <v>29.69</v>
      </c>
      <c r="L56" s="15">
        <f t="shared" si="1"/>
        <v>22.389999999999997</v>
      </c>
      <c r="M56" s="24">
        <f t="shared" si="4"/>
        <v>22.389999999999997</v>
      </c>
      <c r="N56" s="24">
        <f t="shared" si="2"/>
        <v>2.2999999999999972</v>
      </c>
      <c r="O56" s="25">
        <f t="shared" si="3"/>
        <v>0.5882677454946672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22">
        <v>531406</v>
      </c>
      <c r="B57" s="28" t="str">
        <f t="shared" si="0"/>
        <v>53</v>
      </c>
      <c r="C57" s="23" t="s">
        <v>112</v>
      </c>
      <c r="D57" s="29" t="s">
        <v>128</v>
      </c>
      <c r="E57" s="15">
        <v>0</v>
      </c>
      <c r="F57" s="15">
        <v>6300</v>
      </c>
      <c r="G57" s="15">
        <v>6300</v>
      </c>
      <c r="H57" s="15">
        <v>0</v>
      </c>
      <c r="I57" s="15">
        <v>0</v>
      </c>
      <c r="J57" s="15">
        <v>0</v>
      </c>
      <c r="K57" s="15">
        <v>0</v>
      </c>
      <c r="L57" s="15">
        <f t="shared" si="1"/>
        <v>6300</v>
      </c>
      <c r="M57" s="24">
        <f t="shared" si="4"/>
        <v>6300</v>
      </c>
      <c r="N57" s="24">
        <f t="shared" si="2"/>
        <v>0</v>
      </c>
      <c r="O57" s="25">
        <f t="shared" si="3"/>
        <v>0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22">
        <v>531407</v>
      </c>
      <c r="B58" s="28" t="str">
        <f t="shared" si="0"/>
        <v>53</v>
      </c>
      <c r="C58" s="23" t="s">
        <v>112</v>
      </c>
      <c r="D58" s="29" t="s">
        <v>129</v>
      </c>
      <c r="E58" s="15">
        <v>0</v>
      </c>
      <c r="F58" s="15">
        <v>3326.95</v>
      </c>
      <c r="G58" s="15">
        <v>3326.95</v>
      </c>
      <c r="H58" s="15">
        <v>0</v>
      </c>
      <c r="I58" s="15">
        <v>3326.95</v>
      </c>
      <c r="J58" s="15">
        <v>3326.95</v>
      </c>
      <c r="K58" s="15">
        <v>3326.95</v>
      </c>
      <c r="L58" s="15">
        <f t="shared" si="1"/>
        <v>0</v>
      </c>
      <c r="M58" s="24">
        <f t="shared" si="4"/>
        <v>0</v>
      </c>
      <c r="N58" s="24">
        <f t="shared" si="2"/>
        <v>0</v>
      </c>
      <c r="O58" s="25">
        <f t="shared" si="3"/>
        <v>1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22">
        <v>560206</v>
      </c>
      <c r="B59" s="28" t="str">
        <f t="shared" si="0"/>
        <v>56</v>
      </c>
      <c r="C59" s="26" t="s">
        <v>120</v>
      </c>
      <c r="D59" s="29" t="s">
        <v>71</v>
      </c>
      <c r="E59" s="15">
        <v>5000</v>
      </c>
      <c r="F59" s="15">
        <v>-5000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f t="shared" si="1"/>
        <v>0</v>
      </c>
      <c r="M59" s="24">
        <f t="shared" si="4"/>
        <v>0</v>
      </c>
      <c r="N59" s="24">
        <f t="shared" si="2"/>
        <v>0</v>
      </c>
      <c r="O59" s="25">
        <v>0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22">
        <v>560206</v>
      </c>
      <c r="B60" s="28" t="str">
        <f t="shared" si="0"/>
        <v>56</v>
      </c>
      <c r="C60" s="26" t="s">
        <v>120</v>
      </c>
      <c r="D60" s="29" t="s">
        <v>71</v>
      </c>
      <c r="E60" s="15">
        <v>276190.25</v>
      </c>
      <c r="F60" s="15">
        <v>-269007.61</v>
      </c>
      <c r="G60" s="15">
        <v>7182.6399999999994</v>
      </c>
      <c r="H60" s="15">
        <v>1813.65</v>
      </c>
      <c r="I60" s="15">
        <v>5368.99</v>
      </c>
      <c r="J60" s="15">
        <v>5368.99</v>
      </c>
      <c r="K60" s="15">
        <v>1140.8599999999999</v>
      </c>
      <c r="L60" s="15">
        <f t="shared" si="1"/>
        <v>0</v>
      </c>
      <c r="M60" s="24">
        <f t="shared" si="4"/>
        <v>1813.6499999999996</v>
      </c>
      <c r="N60" s="24">
        <f t="shared" si="2"/>
        <v>4228.13</v>
      </c>
      <c r="O60" s="25">
        <f t="shared" si="3"/>
        <v>0.74749534989920141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22">
        <v>570102</v>
      </c>
      <c r="B61" s="28" t="str">
        <f t="shared" si="0"/>
        <v>57</v>
      </c>
      <c r="C61" s="26" t="s">
        <v>113</v>
      </c>
      <c r="D61" s="29" t="s">
        <v>72</v>
      </c>
      <c r="E61" s="15">
        <v>0</v>
      </c>
      <c r="F61" s="15">
        <v>39836.730000000003</v>
      </c>
      <c r="G61" s="15">
        <v>39836.730000000003</v>
      </c>
      <c r="H61" s="15">
        <v>12634.49</v>
      </c>
      <c r="I61" s="15">
        <v>27102.240000000002</v>
      </c>
      <c r="J61" s="15">
        <v>27102.240000000002</v>
      </c>
      <c r="K61" s="15">
        <v>27102.240000000002</v>
      </c>
      <c r="L61" s="15">
        <f t="shared" si="1"/>
        <v>100.00000000000364</v>
      </c>
      <c r="M61" s="24">
        <f t="shared" si="4"/>
        <v>12734.490000000002</v>
      </c>
      <c r="N61" s="24">
        <f t="shared" si="2"/>
        <v>0</v>
      </c>
      <c r="O61" s="25">
        <f t="shared" si="3"/>
        <v>0.68033294901464048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22">
        <v>570102</v>
      </c>
      <c r="B62" s="28" t="str">
        <f t="shared" si="0"/>
        <v>57</v>
      </c>
      <c r="C62" s="26" t="s">
        <v>113</v>
      </c>
      <c r="D62" s="29" t="s">
        <v>72</v>
      </c>
      <c r="E62" s="15">
        <v>2000</v>
      </c>
      <c r="F62" s="15">
        <v>-1000</v>
      </c>
      <c r="G62" s="15">
        <v>1000</v>
      </c>
      <c r="H62" s="15">
        <v>0</v>
      </c>
      <c r="I62" s="15">
        <v>725</v>
      </c>
      <c r="J62" s="15">
        <v>725</v>
      </c>
      <c r="K62" s="15">
        <v>724.28</v>
      </c>
      <c r="L62" s="15">
        <f t="shared" si="1"/>
        <v>275</v>
      </c>
      <c r="M62" s="24">
        <f t="shared" si="4"/>
        <v>275</v>
      </c>
      <c r="N62" s="24">
        <f t="shared" si="2"/>
        <v>0.72000000000002728</v>
      </c>
      <c r="O62" s="25">
        <f t="shared" si="3"/>
        <v>0.72499999999999998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22">
        <v>570102</v>
      </c>
      <c r="B63" s="28" t="str">
        <f t="shared" si="0"/>
        <v>57</v>
      </c>
      <c r="C63" s="26" t="s">
        <v>113</v>
      </c>
      <c r="D63" s="29" t="s">
        <v>72</v>
      </c>
      <c r="E63" s="15">
        <v>5620.85</v>
      </c>
      <c r="F63" s="15">
        <v>-5048.93</v>
      </c>
      <c r="G63" s="15">
        <v>571.91999999999996</v>
      </c>
      <c r="H63" s="15">
        <v>0</v>
      </c>
      <c r="I63" s="15">
        <v>571.91999999999996</v>
      </c>
      <c r="J63" s="15">
        <v>571.91999999999996</v>
      </c>
      <c r="K63" s="15">
        <v>571.35</v>
      </c>
      <c r="L63" s="15">
        <f t="shared" si="1"/>
        <v>0</v>
      </c>
      <c r="M63" s="24">
        <f t="shared" si="4"/>
        <v>0</v>
      </c>
      <c r="N63" s="24">
        <f t="shared" si="2"/>
        <v>0.56999999999993634</v>
      </c>
      <c r="O63" s="25">
        <f t="shared" si="3"/>
        <v>1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22">
        <v>570104</v>
      </c>
      <c r="B64" s="28" t="str">
        <f t="shared" si="0"/>
        <v>57</v>
      </c>
      <c r="C64" s="26" t="s">
        <v>113</v>
      </c>
      <c r="D64" s="29" t="s">
        <v>73</v>
      </c>
      <c r="E64" s="15">
        <v>0</v>
      </c>
      <c r="F64" s="15">
        <v>103388.79</v>
      </c>
      <c r="G64" s="15">
        <v>103388.79</v>
      </c>
      <c r="H64" s="15">
        <v>6971.34</v>
      </c>
      <c r="I64" s="15">
        <v>75047.45</v>
      </c>
      <c r="J64" s="15">
        <v>75047.45</v>
      </c>
      <c r="K64" s="15">
        <v>75047.45</v>
      </c>
      <c r="L64" s="15">
        <f t="shared" si="1"/>
        <v>21370</v>
      </c>
      <c r="M64" s="24">
        <f t="shared" si="4"/>
        <v>28341.339999999997</v>
      </c>
      <c r="N64" s="24">
        <f t="shared" si="2"/>
        <v>0</v>
      </c>
      <c r="O64" s="25">
        <f t="shared" si="3"/>
        <v>0.72587608385783409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22">
        <v>570104</v>
      </c>
      <c r="B65" s="28" t="str">
        <f t="shared" si="0"/>
        <v>57</v>
      </c>
      <c r="C65" s="26" t="s">
        <v>113</v>
      </c>
      <c r="D65" s="29" t="s">
        <v>73</v>
      </c>
      <c r="E65" s="15">
        <v>3000</v>
      </c>
      <c r="F65" s="15">
        <v>-1900</v>
      </c>
      <c r="G65" s="15">
        <v>1100</v>
      </c>
      <c r="H65" s="15">
        <v>0</v>
      </c>
      <c r="I65" s="15">
        <v>1098.78</v>
      </c>
      <c r="J65" s="15">
        <v>1098.78</v>
      </c>
      <c r="K65" s="15">
        <v>1097.69</v>
      </c>
      <c r="L65" s="15">
        <f t="shared" si="1"/>
        <v>1.2200000000000273</v>
      </c>
      <c r="M65" s="24">
        <f t="shared" si="4"/>
        <v>1.2200000000000273</v>
      </c>
      <c r="N65" s="24">
        <f t="shared" si="2"/>
        <v>1.0899999999999181</v>
      </c>
      <c r="O65" s="25">
        <f t="shared" si="3"/>
        <v>0.99889090909090905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22">
        <v>570201</v>
      </c>
      <c r="B66" s="28" t="str">
        <f t="shared" si="0"/>
        <v>57</v>
      </c>
      <c r="C66" s="26" t="s">
        <v>113</v>
      </c>
      <c r="D66" s="29" t="s">
        <v>74</v>
      </c>
      <c r="E66" s="15">
        <v>9691.52</v>
      </c>
      <c r="F66" s="15">
        <v>11642.98</v>
      </c>
      <c r="G66" s="15">
        <v>21334.5</v>
      </c>
      <c r="H66" s="15">
        <v>13330.71</v>
      </c>
      <c r="I66" s="15">
        <v>8003.79</v>
      </c>
      <c r="J66" s="15">
        <v>8003.79</v>
      </c>
      <c r="K66" s="15">
        <v>8001.59</v>
      </c>
      <c r="L66" s="15">
        <f t="shared" si="1"/>
        <v>0</v>
      </c>
      <c r="M66" s="24">
        <f t="shared" si="4"/>
        <v>13330.71</v>
      </c>
      <c r="N66" s="24">
        <f t="shared" si="2"/>
        <v>2.1999999999998181</v>
      </c>
      <c r="O66" s="25">
        <f t="shared" si="3"/>
        <v>0.3751571398439148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22">
        <v>570201</v>
      </c>
      <c r="B67" s="28" t="str">
        <f t="shared" si="0"/>
        <v>57</v>
      </c>
      <c r="C67" s="26" t="s">
        <v>113</v>
      </c>
      <c r="D67" s="29" t="s">
        <v>74</v>
      </c>
      <c r="E67" s="15">
        <v>4205.01</v>
      </c>
      <c r="F67" s="15">
        <v>-4205.01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f t="shared" si="1"/>
        <v>0</v>
      </c>
      <c r="M67" s="24">
        <f t="shared" si="4"/>
        <v>0</v>
      </c>
      <c r="N67" s="24">
        <f t="shared" si="2"/>
        <v>0</v>
      </c>
      <c r="O67" s="25">
        <v>0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22">
        <v>570203</v>
      </c>
      <c r="B68" s="28" t="str">
        <f t="shared" ref="B68:B131" si="5">MID(A68,1,2)</f>
        <v>57</v>
      </c>
      <c r="C68" s="26" t="s">
        <v>113</v>
      </c>
      <c r="D68" s="29" t="s">
        <v>75</v>
      </c>
      <c r="E68" s="15">
        <v>600</v>
      </c>
      <c r="F68" s="15">
        <v>0</v>
      </c>
      <c r="G68" s="15">
        <v>600</v>
      </c>
      <c r="H68" s="15">
        <v>0</v>
      </c>
      <c r="I68" s="15">
        <v>530</v>
      </c>
      <c r="J68" s="15">
        <v>530</v>
      </c>
      <c r="K68" s="15">
        <v>529.48</v>
      </c>
      <c r="L68" s="15">
        <f t="shared" ref="L68:L131" si="6">+G68-H68-I68</f>
        <v>70</v>
      </c>
      <c r="M68" s="24">
        <f t="shared" si="4"/>
        <v>70</v>
      </c>
      <c r="N68" s="24">
        <f t="shared" ref="N68:N131" si="7">+J68-K68</f>
        <v>0.51999999999998181</v>
      </c>
      <c r="O68" s="25">
        <f t="shared" ref="O68:O131" si="8">+J68/G68</f>
        <v>0.8833333333333333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22">
        <v>570203</v>
      </c>
      <c r="B69" s="28" t="str">
        <f t="shared" si="5"/>
        <v>57</v>
      </c>
      <c r="C69" s="26" t="s">
        <v>113</v>
      </c>
      <c r="D69" s="29" t="s">
        <v>75</v>
      </c>
      <c r="E69" s="15">
        <v>127.9</v>
      </c>
      <c r="F69" s="15">
        <v>0</v>
      </c>
      <c r="G69" s="15">
        <v>127.9</v>
      </c>
      <c r="H69" s="15">
        <v>12.8</v>
      </c>
      <c r="I69" s="15">
        <v>115.1</v>
      </c>
      <c r="J69" s="15">
        <v>115.1</v>
      </c>
      <c r="K69" s="15">
        <v>115.03</v>
      </c>
      <c r="L69" s="15">
        <f t="shared" si="6"/>
        <v>0</v>
      </c>
      <c r="M69" s="24">
        <f t="shared" ref="M69:M132" si="9">+G69-J69</f>
        <v>12.800000000000011</v>
      </c>
      <c r="N69" s="24">
        <f t="shared" si="7"/>
        <v>6.9999999999993179E-2</v>
      </c>
      <c r="O69" s="25">
        <f t="shared" si="8"/>
        <v>0.89992181391712267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22">
        <v>570206</v>
      </c>
      <c r="B70" s="28" t="str">
        <f t="shared" si="5"/>
        <v>57</v>
      </c>
      <c r="C70" s="26" t="s">
        <v>113</v>
      </c>
      <c r="D70" s="29" t="s">
        <v>76</v>
      </c>
      <c r="E70" s="15">
        <v>0</v>
      </c>
      <c r="F70" s="15">
        <v>28530</v>
      </c>
      <c r="G70" s="15">
        <v>28530</v>
      </c>
      <c r="H70" s="15">
        <v>0</v>
      </c>
      <c r="I70" s="15">
        <v>0</v>
      </c>
      <c r="J70" s="15">
        <v>0</v>
      </c>
      <c r="K70" s="15">
        <v>0</v>
      </c>
      <c r="L70" s="15">
        <f t="shared" si="6"/>
        <v>28530</v>
      </c>
      <c r="M70" s="24">
        <f t="shared" si="9"/>
        <v>28530</v>
      </c>
      <c r="N70" s="24">
        <f t="shared" si="7"/>
        <v>0</v>
      </c>
      <c r="O70" s="25">
        <f t="shared" si="8"/>
        <v>0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22">
        <v>570206</v>
      </c>
      <c r="B71" s="28" t="str">
        <f t="shared" si="5"/>
        <v>57</v>
      </c>
      <c r="C71" s="26" t="s">
        <v>113</v>
      </c>
      <c r="D71" s="29" t="s">
        <v>76</v>
      </c>
      <c r="E71" s="15">
        <v>472.37</v>
      </c>
      <c r="F71" s="15">
        <v>2185</v>
      </c>
      <c r="G71" s="15">
        <v>2657.37</v>
      </c>
      <c r="H71" s="15">
        <v>275</v>
      </c>
      <c r="I71" s="15">
        <v>540.33000000000004</v>
      </c>
      <c r="J71" s="15">
        <v>540.33000000000004</v>
      </c>
      <c r="K71" s="15">
        <v>540.27</v>
      </c>
      <c r="L71" s="15">
        <f t="shared" si="6"/>
        <v>1842.04</v>
      </c>
      <c r="M71" s="24">
        <f t="shared" si="9"/>
        <v>2117.04</v>
      </c>
      <c r="N71" s="24">
        <f t="shared" si="7"/>
        <v>6.0000000000059117E-2</v>
      </c>
      <c r="O71" s="25">
        <f t="shared" si="8"/>
        <v>0.20333261834069025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22">
        <v>840103</v>
      </c>
      <c r="B72" s="28" t="str">
        <f t="shared" si="5"/>
        <v>84</v>
      </c>
      <c r="C72" s="26" t="s">
        <v>118</v>
      </c>
      <c r="D72" s="29" t="s">
        <v>54</v>
      </c>
      <c r="E72" s="15">
        <v>0</v>
      </c>
      <c r="F72" s="15">
        <v>15760.47</v>
      </c>
      <c r="G72" s="15">
        <v>15760.47</v>
      </c>
      <c r="H72" s="15">
        <v>15642.73</v>
      </c>
      <c r="I72" s="15">
        <v>0</v>
      </c>
      <c r="J72" s="15">
        <v>0</v>
      </c>
      <c r="K72" s="15">
        <v>0</v>
      </c>
      <c r="L72" s="15">
        <f t="shared" si="6"/>
        <v>117.73999999999978</v>
      </c>
      <c r="M72" s="24">
        <f t="shared" si="9"/>
        <v>15760.47</v>
      </c>
      <c r="N72" s="24">
        <f t="shared" si="7"/>
        <v>0</v>
      </c>
      <c r="O72" s="25">
        <f t="shared" si="8"/>
        <v>0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22">
        <v>840103</v>
      </c>
      <c r="B73" s="28" t="str">
        <f t="shared" si="5"/>
        <v>84</v>
      </c>
      <c r="C73" s="26" t="s">
        <v>118</v>
      </c>
      <c r="D73" s="29" t="s">
        <v>54</v>
      </c>
      <c r="E73" s="15">
        <v>3105.6</v>
      </c>
      <c r="F73" s="15">
        <v>-3105.6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f t="shared" si="6"/>
        <v>0</v>
      </c>
      <c r="M73" s="24">
        <f t="shared" si="9"/>
        <v>0</v>
      </c>
      <c r="N73" s="24">
        <f t="shared" si="7"/>
        <v>0</v>
      </c>
      <c r="O73" s="25">
        <v>0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22">
        <v>840104</v>
      </c>
      <c r="B74" s="28" t="str">
        <f t="shared" si="5"/>
        <v>84</v>
      </c>
      <c r="C74" s="26" t="s">
        <v>118</v>
      </c>
      <c r="D74" s="29" t="s">
        <v>77</v>
      </c>
      <c r="E74" s="15">
        <v>7000</v>
      </c>
      <c r="F74" s="15">
        <v>-7000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f t="shared" si="6"/>
        <v>0</v>
      </c>
      <c r="M74" s="24">
        <f t="shared" si="9"/>
        <v>0</v>
      </c>
      <c r="N74" s="24">
        <f t="shared" si="7"/>
        <v>0</v>
      </c>
      <c r="O74" s="25">
        <v>0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22">
        <v>840105</v>
      </c>
      <c r="B75" s="28" t="str">
        <f t="shared" si="5"/>
        <v>84</v>
      </c>
      <c r="C75" s="26" t="s">
        <v>118</v>
      </c>
      <c r="D75" s="29" t="s">
        <v>55</v>
      </c>
      <c r="E75" s="15">
        <v>0</v>
      </c>
      <c r="F75" s="15">
        <v>107140.17</v>
      </c>
      <c r="G75" s="15">
        <v>107140.17</v>
      </c>
      <c r="H75" s="15">
        <v>0</v>
      </c>
      <c r="I75" s="15">
        <v>107140.17</v>
      </c>
      <c r="J75" s="15">
        <v>107140.17</v>
      </c>
      <c r="K75" s="15">
        <v>107140.17</v>
      </c>
      <c r="L75" s="15">
        <f t="shared" si="6"/>
        <v>0</v>
      </c>
      <c r="M75" s="24">
        <f t="shared" si="9"/>
        <v>0</v>
      </c>
      <c r="N75" s="24">
        <f t="shared" si="7"/>
        <v>0</v>
      </c>
      <c r="O75" s="25">
        <f t="shared" si="8"/>
        <v>1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22">
        <v>840107</v>
      </c>
      <c r="B76" s="28" t="str">
        <f t="shared" si="5"/>
        <v>84</v>
      </c>
      <c r="C76" s="26" t="s">
        <v>118</v>
      </c>
      <c r="D76" s="29" t="s">
        <v>78</v>
      </c>
      <c r="E76" s="15">
        <v>0</v>
      </c>
      <c r="F76" s="15">
        <v>106856.33</v>
      </c>
      <c r="G76" s="15">
        <v>106856.33</v>
      </c>
      <c r="H76" s="15">
        <v>0</v>
      </c>
      <c r="I76" s="15">
        <v>8782.8700000000008</v>
      </c>
      <c r="J76" s="15">
        <v>8782.8700000000008</v>
      </c>
      <c r="K76" s="15">
        <v>8782.8700000000008</v>
      </c>
      <c r="L76" s="15">
        <f t="shared" si="6"/>
        <v>98073.46</v>
      </c>
      <c r="M76" s="24">
        <f t="shared" si="9"/>
        <v>98073.46</v>
      </c>
      <c r="N76" s="24">
        <f t="shared" si="7"/>
        <v>0</v>
      </c>
      <c r="O76" s="25">
        <f t="shared" si="8"/>
        <v>8.219325893000444E-2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22">
        <v>840107</v>
      </c>
      <c r="B77" s="28" t="str">
        <f t="shared" si="5"/>
        <v>84</v>
      </c>
      <c r="C77" s="26" t="s">
        <v>118</v>
      </c>
      <c r="D77" s="29" t="s">
        <v>78</v>
      </c>
      <c r="E77" s="15">
        <v>11589.68</v>
      </c>
      <c r="F77" s="15">
        <v>91809.239999999991</v>
      </c>
      <c r="G77" s="15">
        <v>103398.92</v>
      </c>
      <c r="H77" s="15">
        <v>0</v>
      </c>
      <c r="I77" s="15">
        <v>96888.12</v>
      </c>
      <c r="J77" s="15">
        <v>96888.12</v>
      </c>
      <c r="K77" s="15">
        <v>96888.12</v>
      </c>
      <c r="L77" s="15">
        <f t="shared" si="6"/>
        <v>6510.8000000000029</v>
      </c>
      <c r="M77" s="24">
        <f t="shared" si="9"/>
        <v>6510.8000000000029</v>
      </c>
      <c r="N77" s="24">
        <f t="shared" si="7"/>
        <v>0</v>
      </c>
      <c r="O77" s="25">
        <f t="shared" si="8"/>
        <v>0.93703222432110511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22">
        <v>970101</v>
      </c>
      <c r="B78" s="28" t="str">
        <f t="shared" si="5"/>
        <v>97</v>
      </c>
      <c r="C78" s="26" t="s">
        <v>119</v>
      </c>
      <c r="D78" s="29" t="s">
        <v>79</v>
      </c>
      <c r="E78" s="15">
        <v>812184.35</v>
      </c>
      <c r="F78" s="15">
        <v>-365506.72</v>
      </c>
      <c r="G78" s="15">
        <v>446677.63</v>
      </c>
      <c r="H78" s="15">
        <v>0</v>
      </c>
      <c r="I78" s="15">
        <v>307185.67</v>
      </c>
      <c r="J78" s="15">
        <v>307185.67</v>
      </c>
      <c r="K78" s="15">
        <v>306998.65999999997</v>
      </c>
      <c r="L78" s="15">
        <f t="shared" si="6"/>
        <v>139491.96000000002</v>
      </c>
      <c r="M78" s="24">
        <f t="shared" si="9"/>
        <v>139491.96000000002</v>
      </c>
      <c r="N78" s="24">
        <f t="shared" si="7"/>
        <v>187.01000000000931</v>
      </c>
      <c r="O78" s="25">
        <f t="shared" si="8"/>
        <v>0.68771223219752464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22">
        <v>510105</v>
      </c>
      <c r="B79" s="28" t="str">
        <f t="shared" si="5"/>
        <v>51</v>
      </c>
      <c r="C79" s="26" t="s">
        <v>111</v>
      </c>
      <c r="D79" s="29" t="s">
        <v>80</v>
      </c>
      <c r="E79" s="15">
        <v>0</v>
      </c>
      <c r="F79" s="15">
        <v>276517.34999999998</v>
      </c>
      <c r="G79" s="15">
        <v>276517.34999999998</v>
      </c>
      <c r="H79" s="15">
        <v>0</v>
      </c>
      <c r="I79" s="15">
        <v>194286.01</v>
      </c>
      <c r="J79" s="15">
        <v>194286.01</v>
      </c>
      <c r="K79" s="15">
        <v>194286</v>
      </c>
      <c r="L79" s="15">
        <f t="shared" si="6"/>
        <v>82231.339999999967</v>
      </c>
      <c r="M79" s="24">
        <f t="shared" si="9"/>
        <v>82231.339999999967</v>
      </c>
      <c r="N79" s="24">
        <f t="shared" si="7"/>
        <v>1.0000000009313226E-2</v>
      </c>
      <c r="O79" s="25">
        <f t="shared" si="8"/>
        <v>0.70261779233744293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22">
        <v>510105</v>
      </c>
      <c r="B80" s="28" t="str">
        <f t="shared" si="5"/>
        <v>51</v>
      </c>
      <c r="C80" s="26" t="s">
        <v>111</v>
      </c>
      <c r="D80" s="29" t="s">
        <v>80</v>
      </c>
      <c r="E80" s="15">
        <v>338127.35</v>
      </c>
      <c r="F80" s="15">
        <v>-6134.8800000000047</v>
      </c>
      <c r="G80" s="15">
        <v>331992.46999999997</v>
      </c>
      <c r="H80" s="15">
        <v>0</v>
      </c>
      <c r="I80" s="15">
        <v>331956.46999999997</v>
      </c>
      <c r="J80" s="15">
        <v>331956.46999999997</v>
      </c>
      <c r="K80" s="15">
        <v>305862.40999999997</v>
      </c>
      <c r="L80" s="15">
        <f t="shared" si="6"/>
        <v>36</v>
      </c>
      <c r="M80" s="24">
        <f t="shared" si="9"/>
        <v>36</v>
      </c>
      <c r="N80" s="24">
        <f t="shared" si="7"/>
        <v>26094.059999999998</v>
      </c>
      <c r="O80" s="25">
        <f t="shared" si="8"/>
        <v>0.99989156380564892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22">
        <v>510105</v>
      </c>
      <c r="B81" s="28" t="str">
        <f t="shared" si="5"/>
        <v>51</v>
      </c>
      <c r="C81" s="26" t="s">
        <v>111</v>
      </c>
      <c r="D81" s="29" t="s">
        <v>80</v>
      </c>
      <c r="E81" s="15">
        <v>449813.98</v>
      </c>
      <c r="F81" s="15">
        <v>-259861.32999999996</v>
      </c>
      <c r="G81" s="15">
        <v>189952.65000000002</v>
      </c>
      <c r="H81" s="15">
        <v>0</v>
      </c>
      <c r="I81" s="15">
        <v>189952.65000000002</v>
      </c>
      <c r="J81" s="15">
        <v>189952.65000000002</v>
      </c>
      <c r="K81" s="15">
        <v>180063.59</v>
      </c>
      <c r="L81" s="15">
        <f t="shared" si="6"/>
        <v>0</v>
      </c>
      <c r="M81" s="24">
        <f t="shared" si="9"/>
        <v>0</v>
      </c>
      <c r="N81" s="24">
        <f t="shared" si="7"/>
        <v>9889.0600000000268</v>
      </c>
      <c r="O81" s="25">
        <f t="shared" si="8"/>
        <v>1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22">
        <v>510106</v>
      </c>
      <c r="B82" s="28" t="str">
        <f t="shared" si="5"/>
        <v>51</v>
      </c>
      <c r="C82" s="26" t="s">
        <v>111</v>
      </c>
      <c r="D82" s="29" t="s">
        <v>81</v>
      </c>
      <c r="E82" s="15">
        <v>0</v>
      </c>
      <c r="F82" s="15">
        <v>5094</v>
      </c>
      <c r="G82" s="15">
        <v>5094</v>
      </c>
      <c r="H82" s="15">
        <v>0</v>
      </c>
      <c r="I82" s="15">
        <v>5094</v>
      </c>
      <c r="J82" s="15">
        <v>5094</v>
      </c>
      <c r="K82" s="15">
        <v>5094</v>
      </c>
      <c r="L82" s="15">
        <f t="shared" si="6"/>
        <v>0</v>
      </c>
      <c r="M82" s="24">
        <f t="shared" si="9"/>
        <v>0</v>
      </c>
      <c r="N82" s="24">
        <f t="shared" si="7"/>
        <v>0</v>
      </c>
      <c r="O82" s="25">
        <f t="shared" si="8"/>
        <v>1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22">
        <v>510106</v>
      </c>
      <c r="B83" s="28" t="str">
        <f t="shared" si="5"/>
        <v>51</v>
      </c>
      <c r="C83" s="26" t="s">
        <v>111</v>
      </c>
      <c r="D83" s="29" t="s">
        <v>81</v>
      </c>
      <c r="E83" s="15">
        <v>8490</v>
      </c>
      <c r="F83" s="15">
        <v>0</v>
      </c>
      <c r="G83" s="15">
        <v>8490</v>
      </c>
      <c r="H83" s="15">
        <v>0</v>
      </c>
      <c r="I83" s="15">
        <v>8490</v>
      </c>
      <c r="J83" s="15">
        <v>8490</v>
      </c>
      <c r="K83" s="15">
        <v>7822.63</v>
      </c>
      <c r="L83" s="15">
        <f t="shared" si="6"/>
        <v>0</v>
      </c>
      <c r="M83" s="24">
        <f t="shared" si="9"/>
        <v>0</v>
      </c>
      <c r="N83" s="24">
        <f t="shared" si="7"/>
        <v>667.36999999999989</v>
      </c>
      <c r="O83" s="25">
        <f t="shared" si="8"/>
        <v>1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22">
        <v>510106</v>
      </c>
      <c r="B84" s="28" t="str">
        <f t="shared" si="5"/>
        <v>51</v>
      </c>
      <c r="C84" s="26" t="s">
        <v>111</v>
      </c>
      <c r="D84" s="29" t="s">
        <v>81</v>
      </c>
      <c r="E84" s="15">
        <v>12109.6</v>
      </c>
      <c r="F84" s="15">
        <v>-5317.6</v>
      </c>
      <c r="G84" s="15">
        <v>6792</v>
      </c>
      <c r="H84" s="15">
        <v>0</v>
      </c>
      <c r="I84" s="15">
        <v>6792</v>
      </c>
      <c r="J84" s="15">
        <v>6792</v>
      </c>
      <c r="K84" s="15">
        <v>6391.58</v>
      </c>
      <c r="L84" s="15">
        <f t="shared" si="6"/>
        <v>0</v>
      </c>
      <c r="M84" s="24">
        <f t="shared" si="9"/>
        <v>0</v>
      </c>
      <c r="N84" s="24">
        <f t="shared" si="7"/>
        <v>400.42000000000007</v>
      </c>
      <c r="O84" s="25">
        <f t="shared" si="8"/>
        <v>1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22">
        <v>510203</v>
      </c>
      <c r="B85" s="28" t="str">
        <f t="shared" si="5"/>
        <v>51</v>
      </c>
      <c r="C85" s="26" t="s">
        <v>111</v>
      </c>
      <c r="D85" s="29" t="s">
        <v>82</v>
      </c>
      <c r="E85" s="15">
        <v>0</v>
      </c>
      <c r="F85" s="15">
        <v>38410.69</v>
      </c>
      <c r="G85" s="15">
        <v>38410.69</v>
      </c>
      <c r="H85" s="15">
        <v>0</v>
      </c>
      <c r="I85" s="15">
        <v>30112.33</v>
      </c>
      <c r="J85" s="15">
        <v>30112.33</v>
      </c>
      <c r="K85" s="15">
        <v>30112.33</v>
      </c>
      <c r="L85" s="15">
        <f t="shared" si="6"/>
        <v>8298.36</v>
      </c>
      <c r="M85" s="24">
        <f t="shared" si="9"/>
        <v>8298.36</v>
      </c>
      <c r="N85" s="24">
        <f t="shared" si="7"/>
        <v>0</v>
      </c>
      <c r="O85" s="25">
        <f t="shared" si="8"/>
        <v>0.78395701821550201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22">
        <v>510203</v>
      </c>
      <c r="B86" s="28" t="str">
        <f t="shared" si="5"/>
        <v>51</v>
      </c>
      <c r="C86" s="26" t="s">
        <v>111</v>
      </c>
      <c r="D86" s="29" t="s">
        <v>82</v>
      </c>
      <c r="E86" s="15">
        <v>43188.43</v>
      </c>
      <c r="F86" s="15">
        <v>5342.25</v>
      </c>
      <c r="G86" s="15">
        <v>48530.68</v>
      </c>
      <c r="H86" s="15">
        <v>0</v>
      </c>
      <c r="I86" s="15">
        <v>48470.1</v>
      </c>
      <c r="J86" s="15">
        <v>48470.1</v>
      </c>
      <c r="K86" s="15">
        <v>44660.02</v>
      </c>
      <c r="L86" s="15">
        <f t="shared" si="6"/>
        <v>60.580000000001746</v>
      </c>
      <c r="M86" s="24">
        <f t="shared" si="9"/>
        <v>60.580000000001746</v>
      </c>
      <c r="N86" s="24">
        <f t="shared" si="7"/>
        <v>3810.0800000000017</v>
      </c>
      <c r="O86" s="25">
        <f t="shared" si="8"/>
        <v>0.99875171747026825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22">
        <v>510203</v>
      </c>
      <c r="B87" s="28" t="str">
        <f t="shared" si="5"/>
        <v>51</v>
      </c>
      <c r="C87" s="26" t="s">
        <v>111</v>
      </c>
      <c r="D87" s="29" t="s">
        <v>82</v>
      </c>
      <c r="E87" s="15">
        <v>55086.43</v>
      </c>
      <c r="F87" s="15">
        <v>-32482.12</v>
      </c>
      <c r="G87" s="15">
        <v>22604.31</v>
      </c>
      <c r="H87" s="15">
        <v>0</v>
      </c>
      <c r="I87" s="15">
        <v>21648.49</v>
      </c>
      <c r="J87" s="15">
        <v>21648.49</v>
      </c>
      <c r="K87" s="15">
        <v>20318.91</v>
      </c>
      <c r="L87" s="15">
        <f t="shared" si="6"/>
        <v>955.81999999999971</v>
      </c>
      <c r="M87" s="24">
        <f t="shared" si="9"/>
        <v>955.81999999999971</v>
      </c>
      <c r="N87" s="24">
        <f t="shared" si="7"/>
        <v>1329.5800000000017</v>
      </c>
      <c r="O87" s="25">
        <f t="shared" si="8"/>
        <v>0.95771514370489519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22">
        <v>510204</v>
      </c>
      <c r="B88" s="28" t="str">
        <f t="shared" si="5"/>
        <v>51</v>
      </c>
      <c r="C88" s="26" t="s">
        <v>111</v>
      </c>
      <c r="D88" s="29" t="s">
        <v>83</v>
      </c>
      <c r="E88" s="15">
        <v>0</v>
      </c>
      <c r="F88" s="15">
        <v>9339.9500000000007</v>
      </c>
      <c r="G88" s="15">
        <v>9339.9500000000007</v>
      </c>
      <c r="H88" s="15">
        <v>0</v>
      </c>
      <c r="I88" s="15">
        <v>3395.8</v>
      </c>
      <c r="J88" s="15">
        <v>3395.8</v>
      </c>
      <c r="K88" s="15">
        <v>3395.8</v>
      </c>
      <c r="L88" s="15">
        <f t="shared" si="6"/>
        <v>5944.1500000000005</v>
      </c>
      <c r="M88" s="24">
        <f t="shared" si="9"/>
        <v>5944.1500000000005</v>
      </c>
      <c r="N88" s="24">
        <f t="shared" si="7"/>
        <v>0</v>
      </c>
      <c r="O88" s="25">
        <f t="shared" si="8"/>
        <v>0.36357796347946186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22">
        <v>510204</v>
      </c>
      <c r="B89" s="28" t="str">
        <f t="shared" si="5"/>
        <v>51</v>
      </c>
      <c r="C89" s="26" t="s">
        <v>111</v>
      </c>
      <c r="D89" s="29" t="s">
        <v>83</v>
      </c>
      <c r="E89" s="15">
        <v>9917.6</v>
      </c>
      <c r="F89" s="15">
        <v>1764.8999999999996</v>
      </c>
      <c r="G89" s="15">
        <v>11682.5</v>
      </c>
      <c r="H89" s="15">
        <v>0</v>
      </c>
      <c r="I89" s="15">
        <v>11635</v>
      </c>
      <c r="J89" s="15">
        <v>11635</v>
      </c>
      <c r="K89" s="15">
        <v>10720.41</v>
      </c>
      <c r="L89" s="15">
        <f t="shared" si="6"/>
        <v>47.5</v>
      </c>
      <c r="M89" s="24">
        <f t="shared" si="9"/>
        <v>47.5</v>
      </c>
      <c r="N89" s="24">
        <f t="shared" si="7"/>
        <v>914.59000000000015</v>
      </c>
      <c r="O89" s="25">
        <f t="shared" si="8"/>
        <v>0.99593408945003215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22">
        <v>510204</v>
      </c>
      <c r="B90" s="28" t="str">
        <f t="shared" si="5"/>
        <v>51</v>
      </c>
      <c r="C90" s="26" t="s">
        <v>111</v>
      </c>
      <c r="D90" s="29" t="s">
        <v>83</v>
      </c>
      <c r="E90" s="15">
        <v>12069.15</v>
      </c>
      <c r="F90" s="15">
        <v>-6520.5999999999995</v>
      </c>
      <c r="G90" s="15">
        <v>5548.55</v>
      </c>
      <c r="H90" s="15">
        <v>0</v>
      </c>
      <c r="I90" s="15">
        <v>5409.8</v>
      </c>
      <c r="J90" s="15">
        <v>5409.8</v>
      </c>
      <c r="K90" s="15">
        <v>5072.2</v>
      </c>
      <c r="L90" s="15">
        <f t="shared" si="6"/>
        <v>138.75</v>
      </c>
      <c r="M90" s="24">
        <f t="shared" si="9"/>
        <v>138.75</v>
      </c>
      <c r="N90" s="24">
        <f t="shared" si="7"/>
        <v>337.60000000000036</v>
      </c>
      <c r="O90" s="25">
        <f t="shared" si="8"/>
        <v>0.97499346676158638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22">
        <v>510509</v>
      </c>
      <c r="B91" s="28" t="str">
        <f t="shared" si="5"/>
        <v>51</v>
      </c>
      <c r="C91" s="26" t="s">
        <v>111</v>
      </c>
      <c r="D91" s="29" t="s">
        <v>84</v>
      </c>
      <c r="E91" s="15">
        <v>0</v>
      </c>
      <c r="F91" s="15">
        <v>2349.2399999999998</v>
      </c>
      <c r="G91" s="15">
        <v>2349.2399999999998</v>
      </c>
      <c r="H91" s="15">
        <v>0</v>
      </c>
      <c r="I91" s="15">
        <v>1157.58</v>
      </c>
      <c r="J91" s="15">
        <v>1157.58</v>
      </c>
      <c r="K91" s="15">
        <v>1157.58</v>
      </c>
      <c r="L91" s="15">
        <f t="shared" si="6"/>
        <v>1191.6599999999999</v>
      </c>
      <c r="M91" s="24">
        <f t="shared" si="9"/>
        <v>1191.6599999999999</v>
      </c>
      <c r="N91" s="24">
        <f t="shared" si="7"/>
        <v>0</v>
      </c>
      <c r="O91" s="25">
        <f t="shared" si="8"/>
        <v>0.49274659038667828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22">
        <v>510509</v>
      </c>
      <c r="B92" s="28" t="str">
        <f t="shared" si="5"/>
        <v>51</v>
      </c>
      <c r="C92" s="26" t="s">
        <v>111</v>
      </c>
      <c r="D92" s="29" t="s">
        <v>84</v>
      </c>
      <c r="E92" s="15">
        <v>3500</v>
      </c>
      <c r="F92" s="15">
        <v>328.34000000000015</v>
      </c>
      <c r="G92" s="15">
        <v>3828.34</v>
      </c>
      <c r="H92" s="15">
        <v>0</v>
      </c>
      <c r="I92" s="15">
        <v>3828.34</v>
      </c>
      <c r="J92" s="15">
        <v>3828.34</v>
      </c>
      <c r="K92" s="15">
        <v>3527.41</v>
      </c>
      <c r="L92" s="15">
        <f t="shared" si="6"/>
        <v>0</v>
      </c>
      <c r="M92" s="24">
        <f t="shared" si="9"/>
        <v>0</v>
      </c>
      <c r="N92" s="24">
        <f t="shared" si="7"/>
        <v>300.93000000000029</v>
      </c>
      <c r="O92" s="25">
        <f t="shared" si="8"/>
        <v>1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22">
        <v>510509</v>
      </c>
      <c r="B93" s="28" t="str">
        <f t="shared" si="5"/>
        <v>51</v>
      </c>
      <c r="C93" s="26" t="s">
        <v>111</v>
      </c>
      <c r="D93" s="29" t="s">
        <v>84</v>
      </c>
      <c r="E93" s="15">
        <v>0</v>
      </c>
      <c r="F93" s="15">
        <v>450.76</v>
      </c>
      <c r="G93" s="15">
        <v>450.76</v>
      </c>
      <c r="H93" s="15">
        <v>0</v>
      </c>
      <c r="I93" s="15">
        <v>450.76</v>
      </c>
      <c r="J93" s="15">
        <v>450.76</v>
      </c>
      <c r="K93" s="15">
        <v>423.4</v>
      </c>
      <c r="L93" s="15">
        <f t="shared" si="6"/>
        <v>0</v>
      </c>
      <c r="M93" s="24">
        <f t="shared" si="9"/>
        <v>0</v>
      </c>
      <c r="N93" s="24">
        <f t="shared" si="7"/>
        <v>27.360000000000014</v>
      </c>
      <c r="O93" s="25">
        <f t="shared" si="8"/>
        <v>1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22">
        <v>510510</v>
      </c>
      <c r="B94" s="28" t="str">
        <f t="shared" si="5"/>
        <v>51</v>
      </c>
      <c r="C94" s="26" t="s">
        <v>111</v>
      </c>
      <c r="D94" s="29" t="s">
        <v>85</v>
      </c>
      <c r="E94" s="15">
        <v>0</v>
      </c>
      <c r="F94" s="15">
        <v>149365.23000000001</v>
      </c>
      <c r="G94" s="15">
        <v>149365.23000000001</v>
      </c>
      <c r="H94" s="15">
        <v>0</v>
      </c>
      <c r="I94" s="15">
        <v>114549.4</v>
      </c>
      <c r="J94" s="15">
        <v>114549.4</v>
      </c>
      <c r="K94" s="15">
        <v>114549.4</v>
      </c>
      <c r="L94" s="15">
        <f t="shared" si="6"/>
        <v>34815.830000000016</v>
      </c>
      <c r="M94" s="24">
        <f t="shared" si="9"/>
        <v>34815.830000000016</v>
      </c>
      <c r="N94" s="24">
        <f t="shared" si="7"/>
        <v>0</v>
      </c>
      <c r="O94" s="25">
        <f t="shared" si="8"/>
        <v>0.7669080682298014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22">
        <v>510510</v>
      </c>
      <c r="B95" s="28" t="str">
        <f t="shared" si="5"/>
        <v>51</v>
      </c>
      <c r="C95" s="26" t="s">
        <v>111</v>
      </c>
      <c r="D95" s="29" t="s">
        <v>85</v>
      </c>
      <c r="E95" s="15">
        <v>171643.85</v>
      </c>
      <c r="F95" s="15">
        <v>44746.399999999994</v>
      </c>
      <c r="G95" s="15">
        <v>216390.25</v>
      </c>
      <c r="H95" s="15">
        <v>0</v>
      </c>
      <c r="I95" s="15">
        <v>216299.51</v>
      </c>
      <c r="J95" s="15">
        <v>216299.51</v>
      </c>
      <c r="K95" s="15">
        <v>199296.88</v>
      </c>
      <c r="L95" s="15">
        <f t="shared" si="6"/>
        <v>90.739999999990687</v>
      </c>
      <c r="M95" s="24">
        <f t="shared" si="9"/>
        <v>90.739999999990687</v>
      </c>
      <c r="N95" s="24">
        <f t="shared" si="7"/>
        <v>17002.630000000005</v>
      </c>
      <c r="O95" s="25">
        <f t="shared" si="8"/>
        <v>0.99958066502534204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22">
        <v>510510</v>
      </c>
      <c r="B96" s="28" t="str">
        <f t="shared" si="5"/>
        <v>51</v>
      </c>
      <c r="C96" s="26" t="s">
        <v>111</v>
      </c>
      <c r="D96" s="29" t="s">
        <v>85</v>
      </c>
      <c r="E96" s="15">
        <v>195777.53</v>
      </c>
      <c r="F96" s="15">
        <v>-89201.76</v>
      </c>
      <c r="G96" s="15">
        <v>106575.77</v>
      </c>
      <c r="H96" s="15">
        <v>0</v>
      </c>
      <c r="I96" s="15">
        <v>106575.77</v>
      </c>
      <c r="J96" s="15">
        <v>106575.77</v>
      </c>
      <c r="K96" s="15">
        <v>101072.29000000001</v>
      </c>
      <c r="L96" s="15">
        <f t="shared" si="6"/>
        <v>0</v>
      </c>
      <c r="M96" s="24">
        <f t="shared" si="9"/>
        <v>0</v>
      </c>
      <c r="N96" s="24">
        <f t="shared" si="7"/>
        <v>5503.4799999999959</v>
      </c>
      <c r="O96" s="25">
        <f t="shared" si="8"/>
        <v>1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22">
        <v>510512</v>
      </c>
      <c r="B97" s="28" t="str">
        <f t="shared" si="5"/>
        <v>51</v>
      </c>
      <c r="C97" s="26" t="s">
        <v>111</v>
      </c>
      <c r="D97" s="29" t="s">
        <v>86</v>
      </c>
      <c r="E97" s="15">
        <v>0</v>
      </c>
      <c r="F97" s="15">
        <v>2480</v>
      </c>
      <c r="G97" s="15">
        <v>2480</v>
      </c>
      <c r="H97" s="15">
        <v>0</v>
      </c>
      <c r="I97" s="15">
        <v>1062.1199999999999</v>
      </c>
      <c r="J97" s="15">
        <v>1062.1199999999999</v>
      </c>
      <c r="K97" s="15">
        <v>1062.1199999999999</v>
      </c>
      <c r="L97" s="15">
        <f t="shared" si="6"/>
        <v>1417.88</v>
      </c>
      <c r="M97" s="24">
        <f t="shared" si="9"/>
        <v>1417.88</v>
      </c>
      <c r="N97" s="24">
        <f t="shared" si="7"/>
        <v>0</v>
      </c>
      <c r="O97" s="25">
        <f t="shared" si="8"/>
        <v>0.42827419354838703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22">
        <v>510512</v>
      </c>
      <c r="B98" s="28" t="str">
        <f t="shared" si="5"/>
        <v>51</v>
      </c>
      <c r="C98" s="26" t="s">
        <v>111</v>
      </c>
      <c r="D98" s="29" t="s">
        <v>86</v>
      </c>
      <c r="E98" s="15">
        <v>8000</v>
      </c>
      <c r="F98" s="15">
        <v>-7220</v>
      </c>
      <c r="G98" s="15">
        <v>780</v>
      </c>
      <c r="H98" s="15">
        <v>0</v>
      </c>
      <c r="I98" s="15">
        <v>780</v>
      </c>
      <c r="J98" s="15">
        <v>780</v>
      </c>
      <c r="K98" s="15">
        <v>718.69</v>
      </c>
      <c r="L98" s="15">
        <f t="shared" si="6"/>
        <v>0</v>
      </c>
      <c r="M98" s="24">
        <f t="shared" si="9"/>
        <v>0</v>
      </c>
      <c r="N98" s="24">
        <f t="shared" si="7"/>
        <v>61.309999999999945</v>
      </c>
      <c r="O98" s="25">
        <f t="shared" si="8"/>
        <v>1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22">
        <v>510512</v>
      </c>
      <c r="B99" s="28" t="str">
        <f t="shared" si="5"/>
        <v>51</v>
      </c>
      <c r="C99" s="26" t="s">
        <v>111</v>
      </c>
      <c r="D99" s="29" t="s">
        <v>86</v>
      </c>
      <c r="E99" s="15">
        <v>2161.0700000000002</v>
      </c>
      <c r="F99" s="15">
        <v>-1054.8900000000001</v>
      </c>
      <c r="G99" s="15">
        <v>1106.18</v>
      </c>
      <c r="H99" s="15">
        <v>0</v>
      </c>
      <c r="I99" s="15">
        <v>1106.18</v>
      </c>
      <c r="J99" s="15">
        <v>1106.18</v>
      </c>
      <c r="K99" s="15">
        <v>1062.77</v>
      </c>
      <c r="L99" s="15">
        <f t="shared" si="6"/>
        <v>0</v>
      </c>
      <c r="M99" s="24">
        <f t="shared" si="9"/>
        <v>0</v>
      </c>
      <c r="N99" s="24">
        <f t="shared" si="7"/>
        <v>43.410000000000082</v>
      </c>
      <c r="O99" s="25">
        <f t="shared" si="8"/>
        <v>1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22">
        <v>510513</v>
      </c>
      <c r="B100" s="28" t="str">
        <f t="shared" si="5"/>
        <v>51</v>
      </c>
      <c r="C100" s="26" t="s">
        <v>111</v>
      </c>
      <c r="D100" s="29" t="s">
        <v>87</v>
      </c>
      <c r="E100" s="15">
        <v>0</v>
      </c>
      <c r="F100" s="15">
        <v>5961.08</v>
      </c>
      <c r="G100" s="15">
        <v>5961.08</v>
      </c>
      <c r="H100" s="15">
        <v>0</v>
      </c>
      <c r="I100" s="15">
        <v>0</v>
      </c>
      <c r="J100" s="15">
        <v>0</v>
      </c>
      <c r="K100" s="15">
        <v>0</v>
      </c>
      <c r="L100" s="15">
        <f t="shared" si="6"/>
        <v>5961.08</v>
      </c>
      <c r="M100" s="24">
        <f t="shared" si="9"/>
        <v>5961.08</v>
      </c>
      <c r="N100" s="24">
        <f t="shared" si="7"/>
        <v>0</v>
      </c>
      <c r="O100" s="25">
        <f t="shared" si="8"/>
        <v>0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22">
        <v>510513</v>
      </c>
      <c r="B101" s="28" t="str">
        <f t="shared" si="5"/>
        <v>51</v>
      </c>
      <c r="C101" s="26" t="s">
        <v>111</v>
      </c>
      <c r="D101" s="29" t="s">
        <v>87</v>
      </c>
      <c r="E101" s="15">
        <v>10000</v>
      </c>
      <c r="F101" s="15">
        <v>10378.170000000002</v>
      </c>
      <c r="G101" s="15">
        <v>20378.170000000002</v>
      </c>
      <c r="H101" s="15">
        <v>0</v>
      </c>
      <c r="I101" s="15">
        <v>20287.900000000001</v>
      </c>
      <c r="J101" s="15">
        <v>20287.900000000001</v>
      </c>
      <c r="K101" s="15">
        <v>18693.13</v>
      </c>
      <c r="L101" s="15">
        <f t="shared" si="6"/>
        <v>90.270000000000437</v>
      </c>
      <c r="M101" s="24">
        <f t="shared" si="9"/>
        <v>90.270000000000437</v>
      </c>
      <c r="N101" s="24">
        <f t="shared" si="7"/>
        <v>1594.7700000000004</v>
      </c>
      <c r="O101" s="25">
        <f t="shared" si="8"/>
        <v>0.99557025974363744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22">
        <v>510513</v>
      </c>
      <c r="B102" s="28" t="str">
        <f t="shared" si="5"/>
        <v>51</v>
      </c>
      <c r="C102" s="26" t="s">
        <v>111</v>
      </c>
      <c r="D102" s="29" t="s">
        <v>87</v>
      </c>
      <c r="E102" s="15">
        <v>7400.05</v>
      </c>
      <c r="F102" s="15">
        <v>-6239.13</v>
      </c>
      <c r="G102" s="15">
        <v>1160.92</v>
      </c>
      <c r="H102" s="15">
        <v>0</v>
      </c>
      <c r="I102" s="15">
        <v>1160.92</v>
      </c>
      <c r="J102" s="15">
        <v>1160.92</v>
      </c>
      <c r="K102" s="15">
        <v>1069.6600000000001</v>
      </c>
      <c r="L102" s="15">
        <f t="shared" si="6"/>
        <v>0</v>
      </c>
      <c r="M102" s="24">
        <f t="shared" si="9"/>
        <v>0</v>
      </c>
      <c r="N102" s="24">
        <f t="shared" si="7"/>
        <v>91.259999999999991</v>
      </c>
      <c r="O102" s="25">
        <f t="shared" si="8"/>
        <v>1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22">
        <v>510601</v>
      </c>
      <c r="B103" s="28" t="str">
        <f t="shared" si="5"/>
        <v>51</v>
      </c>
      <c r="C103" s="26" t="s">
        <v>111</v>
      </c>
      <c r="D103" s="29" t="s">
        <v>88</v>
      </c>
      <c r="E103" s="15">
        <v>0</v>
      </c>
      <c r="F103" s="15">
        <v>51033.9</v>
      </c>
      <c r="G103" s="15">
        <v>51033.9</v>
      </c>
      <c r="H103" s="15">
        <v>0</v>
      </c>
      <c r="I103" s="15">
        <v>36862.92</v>
      </c>
      <c r="J103" s="15">
        <v>36862.92</v>
      </c>
      <c r="K103" s="15">
        <v>36862.92</v>
      </c>
      <c r="L103" s="15">
        <f t="shared" si="6"/>
        <v>14170.980000000003</v>
      </c>
      <c r="M103" s="24">
        <f t="shared" si="9"/>
        <v>14170.980000000003</v>
      </c>
      <c r="N103" s="24">
        <f t="shared" si="7"/>
        <v>0</v>
      </c>
      <c r="O103" s="25">
        <f t="shared" si="8"/>
        <v>0.72232222111184918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22">
        <v>510601</v>
      </c>
      <c r="B104" s="28" t="str">
        <f t="shared" si="5"/>
        <v>51</v>
      </c>
      <c r="C104" s="26" t="s">
        <v>111</v>
      </c>
      <c r="D104" s="29" t="s">
        <v>88</v>
      </c>
      <c r="E104" s="15">
        <v>60334.98</v>
      </c>
      <c r="F104" s="15">
        <v>7484.5799999999945</v>
      </c>
      <c r="G104" s="15">
        <v>67819.56</v>
      </c>
      <c r="H104" s="15">
        <v>0</v>
      </c>
      <c r="I104" s="15">
        <v>67810.31</v>
      </c>
      <c r="J104" s="15">
        <v>67810.31</v>
      </c>
      <c r="K104" s="15">
        <v>62479.95</v>
      </c>
      <c r="L104" s="15">
        <f t="shared" si="6"/>
        <v>9.25</v>
      </c>
      <c r="M104" s="24">
        <f t="shared" si="9"/>
        <v>9.25</v>
      </c>
      <c r="N104" s="24">
        <f t="shared" si="7"/>
        <v>5330.3600000000006</v>
      </c>
      <c r="O104" s="25">
        <f t="shared" si="8"/>
        <v>0.99986360866982915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22">
        <v>510601</v>
      </c>
      <c r="B105" s="28" t="str">
        <f t="shared" si="5"/>
        <v>51</v>
      </c>
      <c r="C105" s="26" t="s">
        <v>111</v>
      </c>
      <c r="D105" s="29" t="s">
        <v>88</v>
      </c>
      <c r="E105" s="15">
        <v>76829.179999999993</v>
      </c>
      <c r="F105" s="15">
        <v>-41139.419999999991</v>
      </c>
      <c r="G105" s="15">
        <v>35689.760000000002</v>
      </c>
      <c r="H105" s="15">
        <v>0</v>
      </c>
      <c r="I105" s="15">
        <v>35689.760000000002</v>
      </c>
      <c r="J105" s="15">
        <v>35689.760000000002</v>
      </c>
      <c r="K105" s="15">
        <v>33828.870000000003</v>
      </c>
      <c r="L105" s="15">
        <f t="shared" si="6"/>
        <v>0</v>
      </c>
      <c r="M105" s="24">
        <f t="shared" si="9"/>
        <v>0</v>
      </c>
      <c r="N105" s="24">
        <f t="shared" si="7"/>
        <v>1860.8899999999994</v>
      </c>
      <c r="O105" s="25">
        <f t="shared" si="8"/>
        <v>1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22">
        <v>510602</v>
      </c>
      <c r="B106" s="28" t="str">
        <f t="shared" si="5"/>
        <v>51</v>
      </c>
      <c r="C106" s="26" t="s">
        <v>111</v>
      </c>
      <c r="D106" s="29" t="s">
        <v>89</v>
      </c>
      <c r="E106" s="15">
        <v>0</v>
      </c>
      <c r="F106" s="15">
        <v>32303.84</v>
      </c>
      <c r="G106" s="15">
        <v>32303.84</v>
      </c>
      <c r="H106" s="15">
        <v>0</v>
      </c>
      <c r="I106" s="15">
        <v>22830.58</v>
      </c>
      <c r="J106" s="15">
        <v>22830.58</v>
      </c>
      <c r="K106" s="15">
        <v>16847.5</v>
      </c>
      <c r="L106" s="15">
        <f t="shared" si="6"/>
        <v>9473.2599999999984</v>
      </c>
      <c r="M106" s="24">
        <f t="shared" si="9"/>
        <v>9473.2599999999984</v>
      </c>
      <c r="N106" s="24">
        <f t="shared" si="7"/>
        <v>5983.0800000000017</v>
      </c>
      <c r="O106" s="25">
        <f t="shared" si="8"/>
        <v>0.70674508046102269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22">
        <v>510602</v>
      </c>
      <c r="B107" s="28" t="str">
        <f t="shared" si="5"/>
        <v>51</v>
      </c>
      <c r="C107" s="26" t="s">
        <v>111</v>
      </c>
      <c r="D107" s="29" t="s">
        <v>89</v>
      </c>
      <c r="E107" s="15">
        <v>43171.16</v>
      </c>
      <c r="F107" s="15">
        <v>-13501.330000000002</v>
      </c>
      <c r="G107" s="15">
        <v>29669.83</v>
      </c>
      <c r="H107" s="15">
        <v>0</v>
      </c>
      <c r="I107" s="15">
        <v>29669.83</v>
      </c>
      <c r="J107" s="15">
        <v>29669.83</v>
      </c>
      <c r="K107" s="15">
        <v>27337.58</v>
      </c>
      <c r="L107" s="15">
        <f t="shared" si="6"/>
        <v>0</v>
      </c>
      <c r="M107" s="24">
        <f t="shared" si="9"/>
        <v>0</v>
      </c>
      <c r="N107" s="24">
        <f t="shared" si="7"/>
        <v>2332.25</v>
      </c>
      <c r="O107" s="25">
        <f t="shared" si="8"/>
        <v>1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22">
        <v>510602</v>
      </c>
      <c r="B108" s="28" t="str">
        <f t="shared" si="5"/>
        <v>51</v>
      </c>
      <c r="C108" s="26" t="s">
        <v>111</v>
      </c>
      <c r="D108" s="29" t="s">
        <v>89</v>
      </c>
      <c r="E108" s="15">
        <v>30049.55</v>
      </c>
      <c r="F108" s="15">
        <v>-14574.369999999999</v>
      </c>
      <c r="G108" s="15">
        <v>15475.18</v>
      </c>
      <c r="H108" s="15">
        <v>0</v>
      </c>
      <c r="I108" s="15">
        <v>15475.18</v>
      </c>
      <c r="J108" s="15">
        <v>15475.18</v>
      </c>
      <c r="K108" s="15">
        <v>14683.98</v>
      </c>
      <c r="L108" s="15">
        <f t="shared" si="6"/>
        <v>0</v>
      </c>
      <c r="M108" s="24">
        <f t="shared" si="9"/>
        <v>0</v>
      </c>
      <c r="N108" s="24">
        <f t="shared" si="7"/>
        <v>791.20000000000073</v>
      </c>
      <c r="O108" s="25">
        <f t="shared" si="8"/>
        <v>1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22">
        <v>510704</v>
      </c>
      <c r="B109" s="28" t="str">
        <f t="shared" si="5"/>
        <v>51</v>
      </c>
      <c r="C109" s="26" t="s">
        <v>111</v>
      </c>
      <c r="D109" s="29" t="s">
        <v>90</v>
      </c>
      <c r="E109" s="15">
        <v>990.5</v>
      </c>
      <c r="F109" s="15">
        <v>-990.5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f t="shared" si="6"/>
        <v>0</v>
      </c>
      <c r="M109" s="24">
        <f t="shared" si="9"/>
        <v>0</v>
      </c>
      <c r="N109" s="24">
        <f t="shared" si="7"/>
        <v>0</v>
      </c>
      <c r="O109" s="25">
        <v>0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22">
        <v>510706</v>
      </c>
      <c r="B110" s="28" t="str">
        <f t="shared" si="5"/>
        <v>51</v>
      </c>
      <c r="C110" s="26" t="s">
        <v>111</v>
      </c>
      <c r="D110" s="29" t="s">
        <v>91</v>
      </c>
      <c r="E110" s="15">
        <v>0</v>
      </c>
      <c r="F110" s="15">
        <v>53100</v>
      </c>
      <c r="G110" s="15">
        <v>53100</v>
      </c>
      <c r="H110" s="15">
        <v>0</v>
      </c>
      <c r="I110" s="15">
        <v>53100</v>
      </c>
      <c r="J110" s="15">
        <v>53100</v>
      </c>
      <c r="K110" s="15">
        <v>53100</v>
      </c>
      <c r="L110" s="15">
        <f t="shared" si="6"/>
        <v>0</v>
      </c>
      <c r="M110" s="24">
        <f t="shared" si="9"/>
        <v>0</v>
      </c>
      <c r="N110" s="24">
        <f t="shared" si="7"/>
        <v>0</v>
      </c>
      <c r="O110" s="25">
        <f t="shared" si="8"/>
        <v>1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22">
        <v>510707</v>
      </c>
      <c r="B111" s="28" t="str">
        <f t="shared" si="5"/>
        <v>51</v>
      </c>
      <c r="C111" s="26" t="s">
        <v>111</v>
      </c>
      <c r="D111" s="29" t="s">
        <v>92</v>
      </c>
      <c r="E111" s="15">
        <v>0</v>
      </c>
      <c r="F111" s="15">
        <v>22389.18</v>
      </c>
      <c r="G111" s="15">
        <v>22389.18</v>
      </c>
      <c r="H111" s="15">
        <v>0</v>
      </c>
      <c r="I111" s="15">
        <v>15412.67</v>
      </c>
      <c r="J111" s="15">
        <v>15412.67</v>
      </c>
      <c r="K111" s="15">
        <v>15412.67</v>
      </c>
      <c r="L111" s="15">
        <f t="shared" si="6"/>
        <v>6976.51</v>
      </c>
      <c r="M111" s="24">
        <f t="shared" si="9"/>
        <v>6976.51</v>
      </c>
      <c r="N111" s="24">
        <f t="shared" si="7"/>
        <v>0</v>
      </c>
      <c r="O111" s="25">
        <f t="shared" si="8"/>
        <v>0.68839814589011294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22">
        <v>510707</v>
      </c>
      <c r="B112" s="28" t="str">
        <f t="shared" si="5"/>
        <v>51</v>
      </c>
      <c r="C112" s="26" t="s">
        <v>111</v>
      </c>
      <c r="D112" s="29" t="s">
        <v>92</v>
      </c>
      <c r="E112" s="15">
        <v>42197.93</v>
      </c>
      <c r="F112" s="15">
        <v>-42197.93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f t="shared" si="6"/>
        <v>0</v>
      </c>
      <c r="M112" s="24">
        <f t="shared" si="9"/>
        <v>0</v>
      </c>
      <c r="N112" s="24">
        <f t="shared" si="7"/>
        <v>0</v>
      </c>
      <c r="O112" s="25">
        <v>0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22">
        <v>510707</v>
      </c>
      <c r="B113" s="28" t="str">
        <f t="shared" si="5"/>
        <v>51</v>
      </c>
      <c r="C113" s="26" t="s">
        <v>111</v>
      </c>
      <c r="D113" s="29" t="s">
        <v>92</v>
      </c>
      <c r="E113" s="15">
        <v>26962.5</v>
      </c>
      <c r="F113" s="15">
        <v>-9351.68</v>
      </c>
      <c r="G113" s="15">
        <v>17610.82</v>
      </c>
      <c r="H113" s="15">
        <v>0</v>
      </c>
      <c r="I113" s="15">
        <v>17130.32</v>
      </c>
      <c r="J113" s="15">
        <v>17130.32</v>
      </c>
      <c r="K113" s="15">
        <v>15946.43</v>
      </c>
      <c r="L113" s="15">
        <f t="shared" si="6"/>
        <v>480.5</v>
      </c>
      <c r="M113" s="24">
        <f t="shared" si="9"/>
        <v>480.5</v>
      </c>
      <c r="N113" s="24">
        <f t="shared" si="7"/>
        <v>1183.8899999999994</v>
      </c>
      <c r="O113" s="25">
        <f t="shared" si="8"/>
        <v>0.97271563731842126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22">
        <v>570218</v>
      </c>
      <c r="B114" s="28" t="str">
        <f t="shared" si="5"/>
        <v>57</v>
      </c>
      <c r="C114" s="26" t="s">
        <v>113</v>
      </c>
      <c r="D114" s="29" t="s">
        <v>130</v>
      </c>
      <c r="E114" s="15">
        <v>0</v>
      </c>
      <c r="F114" s="15">
        <v>10000</v>
      </c>
      <c r="G114" s="15">
        <v>10000</v>
      </c>
      <c r="H114" s="15">
        <v>0</v>
      </c>
      <c r="I114" s="15">
        <v>0</v>
      </c>
      <c r="J114" s="15">
        <v>0</v>
      </c>
      <c r="K114" s="15">
        <v>0</v>
      </c>
      <c r="L114" s="15">
        <f t="shared" si="6"/>
        <v>10000</v>
      </c>
      <c r="M114" s="24">
        <f t="shared" si="9"/>
        <v>10000</v>
      </c>
      <c r="N114" s="24">
        <f t="shared" si="7"/>
        <v>0</v>
      </c>
      <c r="O114" s="25">
        <f t="shared" si="8"/>
        <v>0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22">
        <v>990101</v>
      </c>
      <c r="B115" s="28" t="str">
        <f t="shared" si="5"/>
        <v>99</v>
      </c>
      <c r="C115" s="26" t="s">
        <v>134</v>
      </c>
      <c r="D115" s="29" t="s">
        <v>131</v>
      </c>
      <c r="E115" s="15">
        <v>0</v>
      </c>
      <c r="F115" s="15">
        <v>80000</v>
      </c>
      <c r="G115" s="15">
        <v>80000</v>
      </c>
      <c r="H115" s="15">
        <v>0</v>
      </c>
      <c r="I115" s="15">
        <v>33630.620000000003</v>
      </c>
      <c r="J115" s="15">
        <v>33630.620000000003</v>
      </c>
      <c r="K115" s="15">
        <v>33630.620000000003</v>
      </c>
      <c r="L115" s="15">
        <f t="shared" si="6"/>
        <v>46369.38</v>
      </c>
      <c r="M115" s="24">
        <f t="shared" si="9"/>
        <v>46369.38</v>
      </c>
      <c r="N115" s="24">
        <f t="shared" si="7"/>
        <v>0</v>
      </c>
      <c r="O115" s="25">
        <f t="shared" si="8"/>
        <v>0.42038275000000003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22">
        <v>730604</v>
      </c>
      <c r="B116" s="28" t="str">
        <f t="shared" si="5"/>
        <v>73</v>
      </c>
      <c r="C116" s="26" t="s">
        <v>115</v>
      </c>
      <c r="D116" s="29" t="s">
        <v>59</v>
      </c>
      <c r="E116" s="15">
        <v>24380</v>
      </c>
      <c r="F116" s="15">
        <v>-12596.62</v>
      </c>
      <c r="G116" s="15">
        <v>11783.38</v>
      </c>
      <c r="H116" s="15">
        <v>0</v>
      </c>
      <c r="I116" s="15">
        <v>11783.38</v>
      </c>
      <c r="J116" s="15">
        <v>11783.38</v>
      </c>
      <c r="K116" s="15">
        <v>11722.37</v>
      </c>
      <c r="L116" s="15">
        <f t="shared" si="6"/>
        <v>0</v>
      </c>
      <c r="M116" s="24">
        <f t="shared" si="9"/>
        <v>0</v>
      </c>
      <c r="N116" s="24">
        <f t="shared" si="7"/>
        <v>61.009999999998399</v>
      </c>
      <c r="O116" s="25">
        <f t="shared" si="8"/>
        <v>1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22">
        <v>730604</v>
      </c>
      <c r="B117" s="28" t="str">
        <f t="shared" si="5"/>
        <v>73</v>
      </c>
      <c r="C117" s="26" t="s">
        <v>115</v>
      </c>
      <c r="D117" s="29" t="s">
        <v>59</v>
      </c>
      <c r="E117" s="15">
        <v>17500</v>
      </c>
      <c r="F117" s="15">
        <v>-100</v>
      </c>
      <c r="G117" s="15">
        <v>17400</v>
      </c>
      <c r="H117" s="15">
        <v>0</v>
      </c>
      <c r="I117" s="15">
        <v>17400</v>
      </c>
      <c r="J117" s="15">
        <v>17400</v>
      </c>
      <c r="K117" s="15">
        <v>17309.91</v>
      </c>
      <c r="L117" s="15">
        <f t="shared" si="6"/>
        <v>0</v>
      </c>
      <c r="M117" s="24">
        <f t="shared" si="9"/>
        <v>0</v>
      </c>
      <c r="N117" s="24">
        <f t="shared" si="7"/>
        <v>90.090000000000146</v>
      </c>
      <c r="O117" s="25">
        <f t="shared" si="8"/>
        <v>1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22">
        <v>730604</v>
      </c>
      <c r="B118" s="28" t="str">
        <f t="shared" si="5"/>
        <v>73</v>
      </c>
      <c r="C118" s="26" t="s">
        <v>115</v>
      </c>
      <c r="D118" s="29" t="s">
        <v>59</v>
      </c>
      <c r="E118" s="15">
        <v>67750</v>
      </c>
      <c r="F118" s="15">
        <v>-67750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f t="shared" si="6"/>
        <v>0</v>
      </c>
      <c r="M118" s="24">
        <f t="shared" si="9"/>
        <v>0</v>
      </c>
      <c r="N118" s="24">
        <f t="shared" si="7"/>
        <v>0</v>
      </c>
      <c r="O118" s="25">
        <v>0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22">
        <v>730607</v>
      </c>
      <c r="B119" s="28" t="str">
        <f t="shared" si="5"/>
        <v>73</v>
      </c>
      <c r="C119" s="26" t="s">
        <v>115</v>
      </c>
      <c r="D119" s="29" t="s">
        <v>93</v>
      </c>
      <c r="E119" s="15">
        <v>6438.24</v>
      </c>
      <c r="F119" s="15">
        <v>-6438.24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f t="shared" si="6"/>
        <v>0</v>
      </c>
      <c r="M119" s="24">
        <f t="shared" si="9"/>
        <v>0</v>
      </c>
      <c r="N119" s="24">
        <f t="shared" si="7"/>
        <v>0</v>
      </c>
      <c r="O119" s="25">
        <v>0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22">
        <v>730702</v>
      </c>
      <c r="B120" s="28" t="str">
        <f t="shared" si="5"/>
        <v>73</v>
      </c>
      <c r="C120" s="26" t="s">
        <v>115</v>
      </c>
      <c r="D120" s="29" t="s">
        <v>61</v>
      </c>
      <c r="E120" s="15">
        <v>0</v>
      </c>
      <c r="F120" s="15">
        <v>39591.5</v>
      </c>
      <c r="G120" s="15">
        <v>39591.5</v>
      </c>
      <c r="H120" s="15">
        <v>38737.5</v>
      </c>
      <c r="I120" s="15">
        <v>0</v>
      </c>
      <c r="J120" s="15">
        <v>0</v>
      </c>
      <c r="K120" s="15">
        <v>0</v>
      </c>
      <c r="L120" s="15">
        <f t="shared" si="6"/>
        <v>854</v>
      </c>
      <c r="M120" s="24">
        <f t="shared" si="9"/>
        <v>39591.5</v>
      </c>
      <c r="N120" s="24">
        <f t="shared" si="7"/>
        <v>0</v>
      </c>
      <c r="O120" s="25">
        <f t="shared" si="8"/>
        <v>0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22">
        <v>750104</v>
      </c>
      <c r="B121" s="28" t="str">
        <f t="shared" si="5"/>
        <v>75</v>
      </c>
      <c r="C121" s="26" t="s">
        <v>116</v>
      </c>
      <c r="D121" s="29" t="s">
        <v>94</v>
      </c>
      <c r="E121" s="15">
        <v>350000</v>
      </c>
      <c r="F121" s="15">
        <v>-85100</v>
      </c>
      <c r="G121" s="15">
        <v>264900</v>
      </c>
      <c r="H121" s="15">
        <v>10188.16</v>
      </c>
      <c r="I121" s="15">
        <v>253428.07</v>
      </c>
      <c r="J121" s="15">
        <v>253428.07</v>
      </c>
      <c r="K121" s="15">
        <v>253365.8</v>
      </c>
      <c r="L121" s="15">
        <f t="shared" si="6"/>
        <v>1283.7699999999895</v>
      </c>
      <c r="M121" s="24">
        <f t="shared" si="9"/>
        <v>11471.929999999993</v>
      </c>
      <c r="N121" s="24">
        <f t="shared" si="7"/>
        <v>62.270000000018626</v>
      </c>
      <c r="O121" s="25">
        <f t="shared" si="8"/>
        <v>0.95669335598339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22">
        <v>750104</v>
      </c>
      <c r="B122" s="28" t="str">
        <f t="shared" si="5"/>
        <v>75</v>
      </c>
      <c r="C122" s="26" t="s">
        <v>116</v>
      </c>
      <c r="D122" s="29" t="s">
        <v>94</v>
      </c>
      <c r="E122" s="15">
        <v>155000</v>
      </c>
      <c r="F122" s="15">
        <v>-155000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f t="shared" si="6"/>
        <v>0</v>
      </c>
      <c r="M122" s="24">
        <f t="shared" si="9"/>
        <v>0</v>
      </c>
      <c r="N122" s="24">
        <f t="shared" si="7"/>
        <v>0</v>
      </c>
      <c r="O122" s="25">
        <v>0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22">
        <v>750104</v>
      </c>
      <c r="B123" s="28" t="str">
        <f t="shared" si="5"/>
        <v>75</v>
      </c>
      <c r="C123" s="26" t="s">
        <v>116</v>
      </c>
      <c r="D123" s="29" t="s">
        <v>94</v>
      </c>
      <c r="E123" s="15">
        <v>328931.76</v>
      </c>
      <c r="F123" s="15">
        <v>-28341.919999999984</v>
      </c>
      <c r="G123" s="15">
        <v>300589.84000000003</v>
      </c>
      <c r="H123" s="15">
        <v>0</v>
      </c>
      <c r="I123" s="15">
        <v>300589.84000000003</v>
      </c>
      <c r="J123" s="15">
        <v>300589.84000000003</v>
      </c>
      <c r="K123" s="15">
        <v>300516.29000000004</v>
      </c>
      <c r="L123" s="15">
        <f t="shared" si="6"/>
        <v>0</v>
      </c>
      <c r="M123" s="24">
        <f t="shared" si="9"/>
        <v>0</v>
      </c>
      <c r="N123" s="24">
        <f t="shared" si="7"/>
        <v>73.549999999988358</v>
      </c>
      <c r="O123" s="25">
        <f t="shared" si="8"/>
        <v>1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22">
        <v>750104</v>
      </c>
      <c r="B124" s="28" t="str">
        <f t="shared" si="5"/>
        <v>75</v>
      </c>
      <c r="C124" s="26" t="s">
        <v>116</v>
      </c>
      <c r="D124" s="29" t="s">
        <v>94</v>
      </c>
      <c r="E124" s="15">
        <v>0</v>
      </c>
      <c r="F124" s="15">
        <v>87528.21</v>
      </c>
      <c r="G124" s="15">
        <v>87528.21</v>
      </c>
      <c r="H124" s="15">
        <v>87528.21</v>
      </c>
      <c r="I124" s="15">
        <v>0</v>
      </c>
      <c r="J124" s="15">
        <v>0</v>
      </c>
      <c r="K124" s="15">
        <v>0</v>
      </c>
      <c r="L124" s="15">
        <f t="shared" si="6"/>
        <v>0</v>
      </c>
      <c r="M124" s="24">
        <f t="shared" si="9"/>
        <v>87528.21</v>
      </c>
      <c r="N124" s="24">
        <f t="shared" si="7"/>
        <v>0</v>
      </c>
      <c r="O124" s="25">
        <f t="shared" si="8"/>
        <v>0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22">
        <v>750104</v>
      </c>
      <c r="B125" s="28" t="str">
        <f t="shared" si="5"/>
        <v>75</v>
      </c>
      <c r="C125" s="26" t="s">
        <v>116</v>
      </c>
      <c r="D125" s="29" t="s">
        <v>94</v>
      </c>
      <c r="E125" s="15">
        <v>1650000</v>
      </c>
      <c r="F125" s="15">
        <v>-812528.21</v>
      </c>
      <c r="G125" s="15">
        <v>837471.79</v>
      </c>
      <c r="H125" s="15">
        <v>837471.79</v>
      </c>
      <c r="I125" s="15">
        <v>0</v>
      </c>
      <c r="J125" s="15">
        <v>0</v>
      </c>
      <c r="K125" s="15">
        <v>0</v>
      </c>
      <c r="L125" s="15">
        <f t="shared" si="6"/>
        <v>0</v>
      </c>
      <c r="M125" s="24">
        <f t="shared" si="9"/>
        <v>837471.79</v>
      </c>
      <c r="N125" s="24">
        <f t="shared" si="7"/>
        <v>0</v>
      </c>
      <c r="O125" s="25">
        <f t="shared" si="8"/>
        <v>0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22">
        <v>750104</v>
      </c>
      <c r="B126" s="28" t="str">
        <f t="shared" si="5"/>
        <v>75</v>
      </c>
      <c r="C126" s="26" t="s">
        <v>116</v>
      </c>
      <c r="D126" s="29" t="s">
        <v>94</v>
      </c>
      <c r="E126" s="15">
        <v>0</v>
      </c>
      <c r="F126" s="15">
        <v>143.36000000000001</v>
      </c>
      <c r="G126" s="15">
        <v>143.36000000000001</v>
      </c>
      <c r="H126" s="15">
        <v>0</v>
      </c>
      <c r="I126" s="15">
        <v>0</v>
      </c>
      <c r="J126" s="15">
        <v>0</v>
      </c>
      <c r="K126" s="15">
        <v>0</v>
      </c>
      <c r="L126" s="15">
        <f t="shared" si="6"/>
        <v>143.36000000000001</v>
      </c>
      <c r="M126" s="24">
        <f t="shared" si="9"/>
        <v>143.36000000000001</v>
      </c>
      <c r="N126" s="24">
        <f t="shared" si="7"/>
        <v>0</v>
      </c>
      <c r="O126" s="25">
        <f t="shared" si="8"/>
        <v>0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22">
        <v>710203</v>
      </c>
      <c r="B127" s="28" t="str">
        <f t="shared" si="5"/>
        <v>71</v>
      </c>
      <c r="C127" s="26" t="s">
        <v>114</v>
      </c>
      <c r="D127" s="29" t="s">
        <v>83</v>
      </c>
      <c r="E127" s="15">
        <v>12164.17</v>
      </c>
      <c r="F127" s="15">
        <v>-183.81999999999971</v>
      </c>
      <c r="G127" s="15">
        <v>11980.35</v>
      </c>
      <c r="H127" s="15">
        <v>0</v>
      </c>
      <c r="I127" s="15">
        <v>11977.61</v>
      </c>
      <c r="J127" s="15">
        <v>11977.61</v>
      </c>
      <c r="K127" s="15">
        <v>10846.72</v>
      </c>
      <c r="L127" s="15">
        <f t="shared" si="6"/>
        <v>2.7399999999997817</v>
      </c>
      <c r="M127" s="24">
        <f t="shared" si="9"/>
        <v>2.7399999999997817</v>
      </c>
      <c r="N127" s="24">
        <f t="shared" si="7"/>
        <v>1130.8900000000012</v>
      </c>
      <c r="O127" s="25">
        <f t="shared" si="8"/>
        <v>0.99977129215757476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22">
        <v>710203</v>
      </c>
      <c r="B128" s="28" t="str">
        <f t="shared" si="5"/>
        <v>71</v>
      </c>
      <c r="C128" s="26" t="s">
        <v>114</v>
      </c>
      <c r="D128" s="29" t="s">
        <v>83</v>
      </c>
      <c r="E128" s="15">
        <v>0</v>
      </c>
      <c r="F128" s="15">
        <v>14593.68</v>
      </c>
      <c r="G128" s="15">
        <v>14593.68</v>
      </c>
      <c r="H128" s="15">
        <v>0</v>
      </c>
      <c r="I128" s="15">
        <v>12980.98</v>
      </c>
      <c r="J128" s="15">
        <v>12980.98</v>
      </c>
      <c r="K128" s="15">
        <v>12980.98</v>
      </c>
      <c r="L128" s="15">
        <f t="shared" si="6"/>
        <v>1612.7000000000007</v>
      </c>
      <c r="M128" s="24">
        <f t="shared" si="9"/>
        <v>1612.7000000000007</v>
      </c>
      <c r="N128" s="24">
        <f t="shared" si="7"/>
        <v>0</v>
      </c>
      <c r="O128" s="25">
        <f t="shared" si="8"/>
        <v>0.88949326009615115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22">
        <v>710203</v>
      </c>
      <c r="B129" s="28" t="str">
        <f t="shared" si="5"/>
        <v>71</v>
      </c>
      <c r="C129" s="26" t="s">
        <v>114</v>
      </c>
      <c r="D129" s="29" t="s">
        <v>83</v>
      </c>
      <c r="E129" s="15">
        <v>17478.080000000002</v>
      </c>
      <c r="F129" s="15">
        <v>-10319.070000000002</v>
      </c>
      <c r="G129" s="15">
        <v>7159.01</v>
      </c>
      <c r="H129" s="15">
        <v>0</v>
      </c>
      <c r="I129" s="15">
        <v>6200.77</v>
      </c>
      <c r="J129" s="15">
        <v>6200.77</v>
      </c>
      <c r="K129" s="15">
        <v>5747.58</v>
      </c>
      <c r="L129" s="15">
        <f t="shared" si="6"/>
        <v>958.23999999999978</v>
      </c>
      <c r="M129" s="24">
        <f t="shared" si="9"/>
        <v>958.23999999999978</v>
      </c>
      <c r="N129" s="24">
        <f t="shared" si="7"/>
        <v>453.19000000000051</v>
      </c>
      <c r="O129" s="25">
        <f t="shared" si="8"/>
        <v>0.8661490904468635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22">
        <v>710204</v>
      </c>
      <c r="B130" s="28" t="str">
        <f t="shared" si="5"/>
        <v>71</v>
      </c>
      <c r="C130" s="26" t="s">
        <v>114</v>
      </c>
      <c r="D130" s="29" t="s">
        <v>83</v>
      </c>
      <c r="E130" s="15">
        <v>3287.8</v>
      </c>
      <c r="F130" s="15">
        <v>287.19999999999982</v>
      </c>
      <c r="G130" s="15">
        <v>3575</v>
      </c>
      <c r="H130" s="15">
        <v>0</v>
      </c>
      <c r="I130" s="15">
        <v>3562.5</v>
      </c>
      <c r="J130" s="15">
        <v>3562.5</v>
      </c>
      <c r="K130" s="15">
        <v>3226.14</v>
      </c>
      <c r="L130" s="15">
        <f t="shared" si="6"/>
        <v>12.5</v>
      </c>
      <c r="M130" s="24">
        <f t="shared" si="9"/>
        <v>12.5</v>
      </c>
      <c r="N130" s="24">
        <f t="shared" si="7"/>
        <v>336.36000000000013</v>
      </c>
      <c r="O130" s="25">
        <f t="shared" si="8"/>
        <v>0.99650349650349646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22">
        <v>710204</v>
      </c>
      <c r="B131" s="28" t="str">
        <f t="shared" si="5"/>
        <v>71</v>
      </c>
      <c r="C131" s="26" t="s">
        <v>114</v>
      </c>
      <c r="D131" s="29" t="s">
        <v>83</v>
      </c>
      <c r="E131" s="15">
        <v>0</v>
      </c>
      <c r="F131" s="15">
        <v>4464.8999999999996</v>
      </c>
      <c r="G131" s="15">
        <v>4464.8999999999996</v>
      </c>
      <c r="H131" s="15">
        <v>0</v>
      </c>
      <c r="I131" s="15">
        <v>1508.75</v>
      </c>
      <c r="J131" s="15">
        <v>1508.75</v>
      </c>
      <c r="K131" s="15">
        <v>1508.75</v>
      </c>
      <c r="L131" s="15">
        <f t="shared" si="6"/>
        <v>2956.1499999999996</v>
      </c>
      <c r="M131" s="24">
        <f t="shared" si="9"/>
        <v>2956.1499999999996</v>
      </c>
      <c r="N131" s="24">
        <f t="shared" si="7"/>
        <v>0</v>
      </c>
      <c r="O131" s="25">
        <f t="shared" si="8"/>
        <v>0.33791350310197321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22">
        <v>710204</v>
      </c>
      <c r="B132" s="28" t="str">
        <f t="shared" ref="B132:B195" si="10">MID(A132,1,2)</f>
        <v>71</v>
      </c>
      <c r="C132" s="26" t="s">
        <v>114</v>
      </c>
      <c r="D132" s="29" t="s">
        <v>83</v>
      </c>
      <c r="E132" s="15">
        <v>4884.33</v>
      </c>
      <c r="F132" s="15">
        <v>-2635.1</v>
      </c>
      <c r="G132" s="15">
        <v>2249.23</v>
      </c>
      <c r="H132" s="15">
        <v>0</v>
      </c>
      <c r="I132" s="15">
        <v>1864.63</v>
      </c>
      <c r="J132" s="15">
        <v>1864.63</v>
      </c>
      <c r="K132" s="15">
        <v>1724.9699999999998</v>
      </c>
      <c r="L132" s="15">
        <f t="shared" ref="L132:L195" si="11">+G132-H132-I132</f>
        <v>384.59999999999991</v>
      </c>
      <c r="M132" s="24">
        <f t="shared" si="9"/>
        <v>384.59999999999991</v>
      </c>
      <c r="N132" s="24">
        <f t="shared" ref="N132:N195" si="12">+J132-K132</f>
        <v>139.66000000000031</v>
      </c>
      <c r="O132" s="25">
        <f t="shared" ref="O132:O192" si="13">+J132/G132</f>
        <v>0.82900814945559154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22">
        <v>710510</v>
      </c>
      <c r="B133" s="28" t="str">
        <f t="shared" si="10"/>
        <v>71</v>
      </c>
      <c r="C133" s="26" t="s">
        <v>114</v>
      </c>
      <c r="D133" s="29" t="s">
        <v>85</v>
      </c>
      <c r="E133" s="15">
        <v>139170</v>
      </c>
      <c r="F133" s="15">
        <v>4593</v>
      </c>
      <c r="G133" s="15">
        <v>143763</v>
      </c>
      <c r="H133" s="15">
        <v>0</v>
      </c>
      <c r="I133" s="15">
        <v>143730</v>
      </c>
      <c r="J133" s="15">
        <v>143730</v>
      </c>
      <c r="K133" s="15">
        <v>130159.44</v>
      </c>
      <c r="L133" s="15">
        <f t="shared" si="11"/>
        <v>33</v>
      </c>
      <c r="M133" s="24">
        <f t="shared" ref="M133:M196" si="14">+G133-J133</f>
        <v>33</v>
      </c>
      <c r="N133" s="24">
        <f t="shared" si="12"/>
        <v>13570.559999999998</v>
      </c>
      <c r="O133" s="25">
        <f t="shared" si="13"/>
        <v>0.99977045554141186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22">
        <v>710510</v>
      </c>
      <c r="B134" s="28" t="str">
        <f t="shared" si="10"/>
        <v>71</v>
      </c>
      <c r="C134" s="26" t="s">
        <v>114</v>
      </c>
      <c r="D134" s="29" t="s">
        <v>85</v>
      </c>
      <c r="E134" s="15">
        <v>0</v>
      </c>
      <c r="F134" s="15">
        <v>174555.09</v>
      </c>
      <c r="G134" s="15">
        <v>174555.09</v>
      </c>
      <c r="H134" s="15">
        <v>0</v>
      </c>
      <c r="I134" s="15">
        <v>140968.75</v>
      </c>
      <c r="J134" s="15">
        <v>140968.75</v>
      </c>
      <c r="K134" s="15">
        <v>140968.75</v>
      </c>
      <c r="L134" s="15">
        <f t="shared" si="11"/>
        <v>33586.339999999997</v>
      </c>
      <c r="M134" s="24">
        <f t="shared" si="14"/>
        <v>33586.339999999997</v>
      </c>
      <c r="N134" s="24">
        <f t="shared" si="12"/>
        <v>0</v>
      </c>
      <c r="O134" s="25">
        <f t="shared" si="13"/>
        <v>0.80758888211165891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22">
        <v>710510</v>
      </c>
      <c r="B135" s="28" t="str">
        <f t="shared" si="10"/>
        <v>71</v>
      </c>
      <c r="C135" s="26" t="s">
        <v>114</v>
      </c>
      <c r="D135" s="29" t="s">
        <v>85</v>
      </c>
      <c r="E135" s="15">
        <v>205185.38</v>
      </c>
      <c r="F135" s="15">
        <v>-116068.84</v>
      </c>
      <c r="G135" s="15">
        <v>89116.540000000008</v>
      </c>
      <c r="H135" s="15">
        <v>0</v>
      </c>
      <c r="I135" s="15">
        <v>89116.540000000008</v>
      </c>
      <c r="J135" s="15">
        <v>89116.540000000008</v>
      </c>
      <c r="K135" s="15">
        <v>83678.350000000006</v>
      </c>
      <c r="L135" s="15">
        <f t="shared" si="11"/>
        <v>0</v>
      </c>
      <c r="M135" s="24">
        <f t="shared" si="14"/>
        <v>0</v>
      </c>
      <c r="N135" s="24">
        <f t="shared" si="12"/>
        <v>5438.1900000000023</v>
      </c>
      <c r="O135" s="25">
        <f t="shared" si="13"/>
        <v>1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22">
        <v>710601</v>
      </c>
      <c r="B136" s="28" t="str">
        <f t="shared" si="10"/>
        <v>71</v>
      </c>
      <c r="C136" s="26" t="s">
        <v>114</v>
      </c>
      <c r="D136" s="29" t="s">
        <v>88</v>
      </c>
      <c r="E136" s="15">
        <v>16307.5</v>
      </c>
      <c r="F136" s="15">
        <v>504.06999999999971</v>
      </c>
      <c r="G136" s="15">
        <v>16811.57</v>
      </c>
      <c r="H136" s="15">
        <v>0</v>
      </c>
      <c r="I136" s="15">
        <v>16744.52</v>
      </c>
      <c r="J136" s="15">
        <v>16744.52</v>
      </c>
      <c r="K136" s="15">
        <v>15163.55</v>
      </c>
      <c r="L136" s="15">
        <f t="shared" si="11"/>
        <v>67.049999999999272</v>
      </c>
      <c r="M136" s="24">
        <f t="shared" si="14"/>
        <v>67.049999999999272</v>
      </c>
      <c r="N136" s="24">
        <f t="shared" si="12"/>
        <v>1580.9700000000012</v>
      </c>
      <c r="O136" s="25">
        <f t="shared" si="13"/>
        <v>0.99601167529267054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22">
        <v>710601</v>
      </c>
      <c r="B137" s="28" t="str">
        <f t="shared" si="10"/>
        <v>71</v>
      </c>
      <c r="C137" s="26" t="s">
        <v>114</v>
      </c>
      <c r="D137" s="29" t="s">
        <v>88</v>
      </c>
      <c r="E137" s="15">
        <v>0</v>
      </c>
      <c r="F137" s="15">
        <v>26117.279999999999</v>
      </c>
      <c r="G137" s="15">
        <v>26117.279999999999</v>
      </c>
      <c r="H137" s="15">
        <v>0</v>
      </c>
      <c r="I137" s="15">
        <v>16422.82</v>
      </c>
      <c r="J137" s="15">
        <v>16422.82</v>
      </c>
      <c r="K137" s="15">
        <v>16422.82</v>
      </c>
      <c r="L137" s="15">
        <f t="shared" si="11"/>
        <v>9694.4599999999991</v>
      </c>
      <c r="M137" s="24">
        <f t="shared" si="14"/>
        <v>9694.4599999999991</v>
      </c>
      <c r="N137" s="24">
        <f t="shared" si="12"/>
        <v>0</v>
      </c>
      <c r="O137" s="25">
        <f t="shared" si="13"/>
        <v>0.62881050400347971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22">
        <v>710601</v>
      </c>
      <c r="B138" s="28" t="str">
        <f t="shared" si="10"/>
        <v>71</v>
      </c>
      <c r="C138" s="26" t="s">
        <v>114</v>
      </c>
      <c r="D138" s="29" t="s">
        <v>88</v>
      </c>
      <c r="E138" s="15">
        <v>24510.799999999999</v>
      </c>
      <c r="F138" s="15">
        <v>-14128.74</v>
      </c>
      <c r="G138" s="15">
        <v>10382.06</v>
      </c>
      <c r="H138" s="15">
        <v>0</v>
      </c>
      <c r="I138" s="15">
        <v>10382.06</v>
      </c>
      <c r="J138" s="15">
        <v>10382.06</v>
      </c>
      <c r="K138" s="15">
        <v>9748.51</v>
      </c>
      <c r="L138" s="15">
        <f t="shared" si="11"/>
        <v>0</v>
      </c>
      <c r="M138" s="24">
        <f t="shared" si="14"/>
        <v>0</v>
      </c>
      <c r="N138" s="24">
        <f t="shared" si="12"/>
        <v>633.54999999999927</v>
      </c>
      <c r="O138" s="25">
        <f t="shared" si="13"/>
        <v>1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22">
        <v>710602</v>
      </c>
      <c r="B139" s="28" t="str">
        <f t="shared" si="10"/>
        <v>71</v>
      </c>
      <c r="C139" s="26" t="s">
        <v>114</v>
      </c>
      <c r="D139" s="29" t="s">
        <v>89</v>
      </c>
      <c r="E139" s="15">
        <v>9659.7000000000007</v>
      </c>
      <c r="F139" s="15">
        <v>-703.18000000000029</v>
      </c>
      <c r="G139" s="15">
        <v>8956.52</v>
      </c>
      <c r="H139" s="15">
        <v>0</v>
      </c>
      <c r="I139" s="15">
        <v>8956.52</v>
      </c>
      <c r="J139" s="15">
        <v>8956.52</v>
      </c>
      <c r="K139" s="15">
        <v>8110.87</v>
      </c>
      <c r="L139" s="15">
        <f t="shared" si="11"/>
        <v>0</v>
      </c>
      <c r="M139" s="24">
        <f t="shared" si="14"/>
        <v>0</v>
      </c>
      <c r="N139" s="24">
        <f t="shared" si="12"/>
        <v>845.65000000000055</v>
      </c>
      <c r="O139" s="25">
        <f t="shared" si="13"/>
        <v>1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22">
        <v>710602</v>
      </c>
      <c r="B140" s="28" t="str">
        <f t="shared" si="10"/>
        <v>71</v>
      </c>
      <c r="C140" s="26" t="s">
        <v>114</v>
      </c>
      <c r="D140" s="29" t="s">
        <v>89</v>
      </c>
      <c r="E140" s="15">
        <v>0</v>
      </c>
      <c r="F140" s="15">
        <v>11039.03</v>
      </c>
      <c r="G140" s="15">
        <v>11039.03</v>
      </c>
      <c r="H140" s="15">
        <v>0</v>
      </c>
      <c r="I140" s="15">
        <v>7688.33</v>
      </c>
      <c r="J140" s="15">
        <v>7688.33</v>
      </c>
      <c r="K140" s="15">
        <v>5745.86</v>
      </c>
      <c r="L140" s="15">
        <f t="shared" si="11"/>
        <v>3350.7000000000007</v>
      </c>
      <c r="M140" s="24">
        <f t="shared" si="14"/>
        <v>3350.7000000000007</v>
      </c>
      <c r="N140" s="24">
        <f t="shared" si="12"/>
        <v>1942.4700000000003</v>
      </c>
      <c r="O140" s="25">
        <f t="shared" si="13"/>
        <v>0.69646789618290728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22">
        <v>710602</v>
      </c>
      <c r="B141" s="28" t="str">
        <f t="shared" si="10"/>
        <v>71</v>
      </c>
      <c r="C141" s="26" t="s">
        <v>114</v>
      </c>
      <c r="D141" s="29" t="s">
        <v>89</v>
      </c>
      <c r="E141" s="15">
        <v>10810.81</v>
      </c>
      <c r="F141" s="15">
        <v>-5321.8099999999995</v>
      </c>
      <c r="G141" s="15">
        <v>5489</v>
      </c>
      <c r="H141" s="15">
        <v>0</v>
      </c>
      <c r="I141" s="15">
        <v>5489</v>
      </c>
      <c r="J141" s="15">
        <v>5489</v>
      </c>
      <c r="K141" s="15">
        <v>5151.33</v>
      </c>
      <c r="L141" s="15">
        <f t="shared" si="11"/>
        <v>0</v>
      </c>
      <c r="M141" s="24">
        <f t="shared" si="14"/>
        <v>0</v>
      </c>
      <c r="N141" s="24">
        <f t="shared" si="12"/>
        <v>337.67000000000007</v>
      </c>
      <c r="O141" s="25">
        <f t="shared" si="13"/>
        <v>1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22">
        <v>710707</v>
      </c>
      <c r="B142" s="28" t="str">
        <f t="shared" si="10"/>
        <v>71</v>
      </c>
      <c r="C142" s="26" t="s">
        <v>114</v>
      </c>
      <c r="D142" s="29" t="s">
        <v>96</v>
      </c>
      <c r="E142" s="15">
        <v>5664.17</v>
      </c>
      <c r="F142" s="15">
        <v>-4497.2700000000004</v>
      </c>
      <c r="G142" s="15">
        <v>1166.8999999999999</v>
      </c>
      <c r="H142" s="15">
        <v>0</v>
      </c>
      <c r="I142" s="15">
        <v>158.22999999999999</v>
      </c>
      <c r="J142" s="15">
        <v>158.22999999999999</v>
      </c>
      <c r="K142" s="15">
        <v>143.29</v>
      </c>
      <c r="L142" s="15">
        <f t="shared" si="11"/>
        <v>1008.6699999999998</v>
      </c>
      <c r="M142" s="24">
        <f t="shared" si="14"/>
        <v>1008.6699999999998</v>
      </c>
      <c r="N142" s="24">
        <f t="shared" si="12"/>
        <v>14.939999999999998</v>
      </c>
      <c r="O142" s="25">
        <f t="shared" si="13"/>
        <v>0.13559859456680093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22">
        <v>710707</v>
      </c>
      <c r="B143" s="28" t="str">
        <f t="shared" si="10"/>
        <v>71</v>
      </c>
      <c r="C143" s="26" t="s">
        <v>114</v>
      </c>
      <c r="D143" s="29" t="s">
        <v>96</v>
      </c>
      <c r="E143" s="15">
        <v>0</v>
      </c>
      <c r="F143" s="15">
        <v>25811.78</v>
      </c>
      <c r="G143" s="15">
        <v>25811.78</v>
      </c>
      <c r="H143" s="15">
        <v>0</v>
      </c>
      <c r="I143" s="15">
        <v>505.11</v>
      </c>
      <c r="J143" s="15">
        <v>505.11</v>
      </c>
      <c r="K143" s="15">
        <v>505.11</v>
      </c>
      <c r="L143" s="15">
        <f t="shared" si="11"/>
        <v>25306.67</v>
      </c>
      <c r="M143" s="24">
        <f t="shared" si="14"/>
        <v>25306.67</v>
      </c>
      <c r="N143" s="24">
        <f t="shared" si="12"/>
        <v>0</v>
      </c>
      <c r="O143" s="25">
        <f t="shared" si="13"/>
        <v>1.9568971996507024E-2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22">
        <v>710707</v>
      </c>
      <c r="B144" s="28" t="str">
        <f t="shared" si="10"/>
        <v>71</v>
      </c>
      <c r="C144" s="26" t="s">
        <v>114</v>
      </c>
      <c r="D144" s="29" t="s">
        <v>96</v>
      </c>
      <c r="E144" s="15">
        <v>2964.57</v>
      </c>
      <c r="F144" s="15">
        <v>10811.78</v>
      </c>
      <c r="G144" s="15">
        <v>13776.35</v>
      </c>
      <c r="H144" s="15">
        <v>0</v>
      </c>
      <c r="I144" s="15">
        <v>13776.35</v>
      </c>
      <c r="J144" s="15">
        <v>13776.35</v>
      </c>
      <c r="K144" s="15">
        <v>12844.560000000001</v>
      </c>
      <c r="L144" s="15">
        <f t="shared" si="11"/>
        <v>0</v>
      </c>
      <c r="M144" s="24">
        <f t="shared" si="14"/>
        <v>0</v>
      </c>
      <c r="N144" s="24">
        <f t="shared" si="12"/>
        <v>931.78999999999905</v>
      </c>
      <c r="O144" s="25">
        <f t="shared" si="13"/>
        <v>1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22">
        <v>730605</v>
      </c>
      <c r="B145" s="28" t="str">
        <f t="shared" si="10"/>
        <v>73</v>
      </c>
      <c r="C145" s="26" t="s">
        <v>115</v>
      </c>
      <c r="D145" s="29" t="s">
        <v>95</v>
      </c>
      <c r="E145" s="15">
        <v>52340.35</v>
      </c>
      <c r="F145" s="15">
        <v>-52340.35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f t="shared" si="11"/>
        <v>0</v>
      </c>
      <c r="M145" s="24">
        <f t="shared" si="14"/>
        <v>0</v>
      </c>
      <c r="N145" s="24">
        <f t="shared" si="12"/>
        <v>0</v>
      </c>
      <c r="O145" s="25">
        <v>0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22">
        <v>730605</v>
      </c>
      <c r="B146" s="28" t="str">
        <f t="shared" si="10"/>
        <v>73</v>
      </c>
      <c r="C146" s="26" t="s">
        <v>115</v>
      </c>
      <c r="D146" s="29" t="s">
        <v>95</v>
      </c>
      <c r="E146" s="15">
        <v>0</v>
      </c>
      <c r="F146" s="15">
        <v>932.46</v>
      </c>
      <c r="G146" s="15">
        <v>932.46</v>
      </c>
      <c r="H146" s="15">
        <v>0</v>
      </c>
      <c r="I146" s="15">
        <v>0</v>
      </c>
      <c r="J146" s="15">
        <v>0</v>
      </c>
      <c r="K146" s="15">
        <v>0</v>
      </c>
      <c r="L146" s="15">
        <f t="shared" si="11"/>
        <v>932.46</v>
      </c>
      <c r="M146" s="24">
        <f t="shared" si="14"/>
        <v>932.46</v>
      </c>
      <c r="N146" s="24">
        <f t="shared" si="12"/>
        <v>0</v>
      </c>
      <c r="O146" s="25">
        <f t="shared" si="13"/>
        <v>0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22">
        <v>730605</v>
      </c>
      <c r="B147" s="28" t="str">
        <f t="shared" si="10"/>
        <v>73</v>
      </c>
      <c r="C147" s="26" t="s">
        <v>115</v>
      </c>
      <c r="D147" s="29" t="s">
        <v>95</v>
      </c>
      <c r="E147" s="15">
        <v>0</v>
      </c>
      <c r="F147" s="15">
        <v>5067.54</v>
      </c>
      <c r="G147" s="15">
        <v>5067.54</v>
      </c>
      <c r="H147" s="15">
        <v>1</v>
      </c>
      <c r="I147" s="15">
        <v>0</v>
      </c>
      <c r="J147" s="15">
        <v>0</v>
      </c>
      <c r="K147" s="15">
        <v>0</v>
      </c>
      <c r="L147" s="15">
        <f t="shared" si="11"/>
        <v>5066.54</v>
      </c>
      <c r="M147" s="24">
        <f t="shared" si="14"/>
        <v>5067.54</v>
      </c>
      <c r="N147" s="24">
        <f t="shared" si="12"/>
        <v>0</v>
      </c>
      <c r="O147" s="25">
        <f t="shared" si="13"/>
        <v>0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22">
        <v>750104</v>
      </c>
      <c r="B148" s="28" t="str">
        <f t="shared" si="10"/>
        <v>75</v>
      </c>
      <c r="C148" s="26" t="s">
        <v>116</v>
      </c>
      <c r="D148" s="29" t="s">
        <v>94</v>
      </c>
      <c r="E148" s="15">
        <v>0</v>
      </c>
      <c r="F148" s="15">
        <v>110250</v>
      </c>
      <c r="G148" s="15">
        <v>110250</v>
      </c>
      <c r="H148" s="15">
        <v>109771.13</v>
      </c>
      <c r="I148" s="15">
        <v>0</v>
      </c>
      <c r="J148" s="15">
        <v>0</v>
      </c>
      <c r="K148" s="15">
        <v>0</v>
      </c>
      <c r="L148" s="15">
        <f t="shared" si="11"/>
        <v>478.86999999999534</v>
      </c>
      <c r="M148" s="24">
        <f t="shared" si="14"/>
        <v>110250</v>
      </c>
      <c r="N148" s="24">
        <f t="shared" si="12"/>
        <v>0</v>
      </c>
      <c r="O148" s="25">
        <f t="shared" si="13"/>
        <v>0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22">
        <v>840104</v>
      </c>
      <c r="B149" s="28" t="str">
        <f t="shared" si="10"/>
        <v>84</v>
      </c>
      <c r="C149" s="26" t="s">
        <v>118</v>
      </c>
      <c r="D149" s="29" t="s">
        <v>77</v>
      </c>
      <c r="E149" s="15">
        <v>0</v>
      </c>
      <c r="F149" s="15">
        <v>35000</v>
      </c>
      <c r="G149" s="15">
        <v>35000</v>
      </c>
      <c r="H149" s="15">
        <v>0</v>
      </c>
      <c r="I149" s="15">
        <v>0</v>
      </c>
      <c r="J149" s="15">
        <v>0</v>
      </c>
      <c r="K149" s="15">
        <v>0</v>
      </c>
      <c r="L149" s="15">
        <f t="shared" si="11"/>
        <v>35000</v>
      </c>
      <c r="M149" s="24">
        <f t="shared" si="14"/>
        <v>35000</v>
      </c>
      <c r="N149" s="24">
        <f t="shared" si="12"/>
        <v>0</v>
      </c>
      <c r="O149" s="25">
        <f t="shared" si="13"/>
        <v>0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22">
        <v>840103</v>
      </c>
      <c r="B150" s="28" t="str">
        <f t="shared" si="10"/>
        <v>84</v>
      </c>
      <c r="C150" s="26" t="s">
        <v>118</v>
      </c>
      <c r="D150" s="29" t="s">
        <v>54</v>
      </c>
      <c r="E150" s="15">
        <v>0</v>
      </c>
      <c r="F150" s="15">
        <v>26034.53</v>
      </c>
      <c r="G150" s="15">
        <v>26034.53</v>
      </c>
      <c r="H150" s="15">
        <v>0</v>
      </c>
      <c r="I150" s="15">
        <v>0</v>
      </c>
      <c r="J150" s="15">
        <v>0</v>
      </c>
      <c r="K150" s="15">
        <v>0</v>
      </c>
      <c r="L150" s="15">
        <f t="shared" si="11"/>
        <v>26034.53</v>
      </c>
      <c r="M150" s="24">
        <f t="shared" si="14"/>
        <v>26034.53</v>
      </c>
      <c r="N150" s="24">
        <f t="shared" si="12"/>
        <v>0</v>
      </c>
      <c r="O150" s="25">
        <f t="shared" si="13"/>
        <v>0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22">
        <v>750104</v>
      </c>
      <c r="B151" s="28" t="str">
        <f t="shared" si="10"/>
        <v>75</v>
      </c>
      <c r="C151" s="26" t="s">
        <v>116</v>
      </c>
      <c r="D151" s="29" t="s">
        <v>94</v>
      </c>
      <c r="E151" s="15">
        <v>0</v>
      </c>
      <c r="F151" s="15">
        <v>60000</v>
      </c>
      <c r="G151" s="15">
        <v>60000</v>
      </c>
      <c r="H151" s="15">
        <v>1</v>
      </c>
      <c r="I151" s="15">
        <v>0</v>
      </c>
      <c r="J151" s="15">
        <v>0</v>
      </c>
      <c r="K151" s="15">
        <v>0</v>
      </c>
      <c r="L151" s="15">
        <f t="shared" si="11"/>
        <v>59999</v>
      </c>
      <c r="M151" s="24">
        <f t="shared" si="14"/>
        <v>60000</v>
      </c>
      <c r="N151" s="24">
        <f t="shared" si="12"/>
        <v>0</v>
      </c>
      <c r="O151" s="25">
        <f t="shared" si="13"/>
        <v>0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22">
        <v>730403</v>
      </c>
      <c r="B152" s="28" t="str">
        <f t="shared" si="10"/>
        <v>73</v>
      </c>
      <c r="C152" s="26" t="s">
        <v>115</v>
      </c>
      <c r="D152" s="29" t="s">
        <v>97</v>
      </c>
      <c r="E152" s="15">
        <v>0</v>
      </c>
      <c r="F152" s="15">
        <v>60000</v>
      </c>
      <c r="G152" s="15">
        <v>60000</v>
      </c>
      <c r="H152" s="15">
        <v>8677</v>
      </c>
      <c r="I152" s="15">
        <v>50974</v>
      </c>
      <c r="J152" s="15">
        <v>0</v>
      </c>
      <c r="K152" s="15">
        <v>0</v>
      </c>
      <c r="L152" s="15">
        <f t="shared" si="11"/>
        <v>349</v>
      </c>
      <c r="M152" s="24">
        <f t="shared" si="14"/>
        <v>60000</v>
      </c>
      <c r="N152" s="24">
        <f t="shared" si="12"/>
        <v>0</v>
      </c>
      <c r="O152" s="25">
        <f t="shared" si="13"/>
        <v>0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22">
        <v>730224</v>
      </c>
      <c r="B153" s="28" t="str">
        <f t="shared" si="10"/>
        <v>73</v>
      </c>
      <c r="C153" s="26" t="s">
        <v>115</v>
      </c>
      <c r="D153" s="29" t="s">
        <v>132</v>
      </c>
      <c r="E153" s="15">
        <v>0</v>
      </c>
      <c r="F153" s="15">
        <v>5370</v>
      </c>
      <c r="G153" s="15">
        <v>5370</v>
      </c>
      <c r="H153" s="15">
        <v>0</v>
      </c>
      <c r="I153" s="15">
        <v>3150</v>
      </c>
      <c r="J153" s="15">
        <v>3150</v>
      </c>
      <c r="K153" s="15">
        <v>3150</v>
      </c>
      <c r="L153" s="15">
        <f t="shared" si="11"/>
        <v>2220</v>
      </c>
      <c r="M153" s="24">
        <f t="shared" si="14"/>
        <v>2220</v>
      </c>
      <c r="N153" s="24">
        <f t="shared" si="12"/>
        <v>0</v>
      </c>
      <c r="O153" s="25">
        <f t="shared" si="13"/>
        <v>0.58659217877094971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22">
        <v>730803</v>
      </c>
      <c r="B154" s="28" t="str">
        <f t="shared" si="10"/>
        <v>73</v>
      </c>
      <c r="C154" s="26" t="s">
        <v>115</v>
      </c>
      <c r="D154" s="29" t="s">
        <v>65</v>
      </c>
      <c r="E154" s="15">
        <v>0</v>
      </c>
      <c r="F154" s="15">
        <v>129.96</v>
      </c>
      <c r="G154" s="15">
        <v>129.96</v>
      </c>
      <c r="H154" s="15">
        <v>0</v>
      </c>
      <c r="I154" s="15">
        <v>129.96</v>
      </c>
      <c r="J154" s="15">
        <v>129.96</v>
      </c>
      <c r="K154" s="15">
        <v>129.96</v>
      </c>
      <c r="L154" s="15">
        <f t="shared" si="11"/>
        <v>0</v>
      </c>
      <c r="M154" s="24">
        <f t="shared" si="14"/>
        <v>0</v>
      </c>
      <c r="N154" s="24">
        <f t="shared" si="12"/>
        <v>0</v>
      </c>
      <c r="O154" s="25">
        <f t="shared" si="13"/>
        <v>1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22">
        <v>730811</v>
      </c>
      <c r="B155" s="28" t="str">
        <f t="shared" si="10"/>
        <v>73</v>
      </c>
      <c r="C155" s="26" t="s">
        <v>115</v>
      </c>
      <c r="D155" s="29" t="s">
        <v>108</v>
      </c>
      <c r="E155" s="15">
        <v>0</v>
      </c>
      <c r="F155" s="15">
        <v>3236.68</v>
      </c>
      <c r="G155" s="15">
        <v>3236.68</v>
      </c>
      <c r="H155" s="15">
        <v>0</v>
      </c>
      <c r="I155" s="15">
        <v>3236.68</v>
      </c>
      <c r="J155" s="15">
        <v>3236.68</v>
      </c>
      <c r="K155" s="15">
        <v>3236.68</v>
      </c>
      <c r="L155" s="15">
        <f t="shared" si="11"/>
        <v>0</v>
      </c>
      <c r="M155" s="24">
        <f t="shared" si="14"/>
        <v>0</v>
      </c>
      <c r="N155" s="24">
        <f t="shared" si="12"/>
        <v>0</v>
      </c>
      <c r="O155" s="25">
        <f t="shared" si="13"/>
        <v>1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22">
        <v>730207</v>
      </c>
      <c r="B156" s="28" t="str">
        <f t="shared" si="10"/>
        <v>73</v>
      </c>
      <c r="C156" s="26" t="s">
        <v>115</v>
      </c>
      <c r="D156" s="29" t="s">
        <v>106</v>
      </c>
      <c r="E156" s="15">
        <v>0</v>
      </c>
      <c r="F156" s="15">
        <v>930</v>
      </c>
      <c r="G156" s="15">
        <v>930</v>
      </c>
      <c r="H156" s="15">
        <v>0</v>
      </c>
      <c r="I156" s="15">
        <v>930</v>
      </c>
      <c r="J156" s="15">
        <v>930</v>
      </c>
      <c r="K156" s="15">
        <v>930</v>
      </c>
      <c r="L156" s="15">
        <f t="shared" si="11"/>
        <v>0</v>
      </c>
      <c r="M156" s="24">
        <f t="shared" si="14"/>
        <v>0</v>
      </c>
      <c r="N156" s="24">
        <f t="shared" si="12"/>
        <v>0</v>
      </c>
      <c r="O156" s="25">
        <f t="shared" si="13"/>
        <v>1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22">
        <v>750104</v>
      </c>
      <c r="B157" s="28" t="str">
        <f t="shared" si="10"/>
        <v>75</v>
      </c>
      <c r="C157" s="26" t="s">
        <v>116</v>
      </c>
      <c r="D157" s="29" t="s">
        <v>133</v>
      </c>
      <c r="E157" s="15">
        <v>0</v>
      </c>
      <c r="F157" s="15">
        <v>4752877.68</v>
      </c>
      <c r="G157" s="15">
        <v>4752877.68</v>
      </c>
      <c r="H157" s="15">
        <v>0</v>
      </c>
      <c r="I157" s="15">
        <v>0</v>
      </c>
      <c r="J157" s="15">
        <v>0</v>
      </c>
      <c r="K157" s="15">
        <v>0</v>
      </c>
      <c r="L157" s="15">
        <f t="shared" si="11"/>
        <v>4752877.68</v>
      </c>
      <c r="M157" s="24">
        <f t="shared" si="14"/>
        <v>4752877.68</v>
      </c>
      <c r="N157" s="24">
        <f t="shared" si="12"/>
        <v>0</v>
      </c>
      <c r="O157" s="25">
        <f t="shared" si="13"/>
        <v>0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22">
        <v>730101</v>
      </c>
      <c r="B158" s="28" t="str">
        <f t="shared" si="10"/>
        <v>73</v>
      </c>
      <c r="C158" s="26" t="s">
        <v>115</v>
      </c>
      <c r="D158" s="29" t="s">
        <v>41</v>
      </c>
      <c r="E158" s="15">
        <v>0</v>
      </c>
      <c r="F158" s="15">
        <v>1000</v>
      </c>
      <c r="G158" s="15">
        <v>1000</v>
      </c>
      <c r="H158" s="15">
        <v>0</v>
      </c>
      <c r="I158" s="15">
        <v>0</v>
      </c>
      <c r="J158" s="15">
        <v>0</v>
      </c>
      <c r="K158" s="15">
        <v>0</v>
      </c>
      <c r="L158" s="15">
        <f t="shared" si="11"/>
        <v>1000</v>
      </c>
      <c r="M158" s="24">
        <f t="shared" si="14"/>
        <v>1000</v>
      </c>
      <c r="N158" s="24">
        <f t="shared" si="12"/>
        <v>0</v>
      </c>
      <c r="O158" s="25">
        <f t="shared" si="13"/>
        <v>0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22">
        <v>730104</v>
      </c>
      <c r="B159" s="28" t="str">
        <f t="shared" si="10"/>
        <v>73</v>
      </c>
      <c r="C159" s="26" t="s">
        <v>115</v>
      </c>
      <c r="D159" s="29" t="s">
        <v>42</v>
      </c>
      <c r="E159" s="15">
        <v>32267.84</v>
      </c>
      <c r="F159" s="15">
        <v>-32267.84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f t="shared" si="11"/>
        <v>0</v>
      </c>
      <c r="M159" s="24">
        <f t="shared" si="14"/>
        <v>0</v>
      </c>
      <c r="N159" s="24">
        <f t="shared" si="12"/>
        <v>0</v>
      </c>
      <c r="O159" s="25">
        <v>0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22">
        <v>730104</v>
      </c>
      <c r="B160" s="28" t="str">
        <f t="shared" si="10"/>
        <v>73</v>
      </c>
      <c r="C160" s="26" t="s">
        <v>115</v>
      </c>
      <c r="D160" s="29" t="s">
        <v>42</v>
      </c>
      <c r="E160" s="15">
        <v>37732.160000000003</v>
      </c>
      <c r="F160" s="15">
        <v>0</v>
      </c>
      <c r="G160" s="15">
        <v>37732.160000000003</v>
      </c>
      <c r="H160" s="15">
        <v>37031.71</v>
      </c>
      <c r="I160" s="15">
        <v>700.45</v>
      </c>
      <c r="J160" s="15">
        <v>700.45</v>
      </c>
      <c r="K160" s="15">
        <v>697.23</v>
      </c>
      <c r="L160" s="15">
        <f t="shared" si="11"/>
        <v>4.3200998334214091E-12</v>
      </c>
      <c r="M160" s="24">
        <f t="shared" si="14"/>
        <v>37031.710000000006</v>
      </c>
      <c r="N160" s="24">
        <f t="shared" si="12"/>
        <v>3.2200000000000273</v>
      </c>
      <c r="O160" s="25">
        <f t="shared" si="13"/>
        <v>1.8563739791201989E-2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22">
        <v>730208</v>
      </c>
      <c r="B161" s="28" t="str">
        <f t="shared" si="10"/>
        <v>73</v>
      </c>
      <c r="C161" s="26" t="s">
        <v>115</v>
      </c>
      <c r="D161" s="29" t="s">
        <v>98</v>
      </c>
      <c r="E161" s="15">
        <v>31197.5</v>
      </c>
      <c r="F161" s="15">
        <v>-1975.1100000000006</v>
      </c>
      <c r="G161" s="15">
        <v>29222.39</v>
      </c>
      <c r="H161" s="15">
        <v>0</v>
      </c>
      <c r="I161" s="15">
        <v>5425.53</v>
      </c>
      <c r="J161" s="15">
        <v>5425.53</v>
      </c>
      <c r="K161" s="15">
        <v>5397.44</v>
      </c>
      <c r="L161" s="15">
        <f t="shared" si="11"/>
        <v>23796.86</v>
      </c>
      <c r="M161" s="24">
        <f t="shared" si="14"/>
        <v>23796.86</v>
      </c>
      <c r="N161" s="24">
        <f t="shared" si="12"/>
        <v>28.090000000000146</v>
      </c>
      <c r="O161" s="25">
        <f t="shared" si="13"/>
        <v>0.18566345873831674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22">
        <v>730208</v>
      </c>
      <c r="B162" s="28" t="str">
        <f t="shared" si="10"/>
        <v>73</v>
      </c>
      <c r="C162" s="26" t="s">
        <v>115</v>
      </c>
      <c r="D162" s="29" t="s">
        <v>98</v>
      </c>
      <c r="E162" s="15">
        <v>95509.6</v>
      </c>
      <c r="F162" s="15">
        <v>-95509.6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f t="shared" si="11"/>
        <v>0</v>
      </c>
      <c r="M162" s="24">
        <f t="shared" si="14"/>
        <v>0</v>
      </c>
      <c r="N162" s="24">
        <f t="shared" si="12"/>
        <v>0</v>
      </c>
      <c r="O162" s="25">
        <v>0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22">
        <v>730208</v>
      </c>
      <c r="B163" s="28" t="str">
        <f t="shared" si="10"/>
        <v>73</v>
      </c>
      <c r="C163" s="26" t="s">
        <v>115</v>
      </c>
      <c r="D163" s="29" t="s">
        <v>98</v>
      </c>
      <c r="E163" s="15">
        <v>108850.56</v>
      </c>
      <c r="F163" s="15">
        <v>-101321.59999999999</v>
      </c>
      <c r="G163" s="15">
        <v>7528.96</v>
      </c>
      <c r="H163" s="15">
        <v>0</v>
      </c>
      <c r="I163" s="15">
        <v>0</v>
      </c>
      <c r="J163" s="15">
        <v>0</v>
      </c>
      <c r="K163" s="15">
        <v>0</v>
      </c>
      <c r="L163" s="15">
        <f t="shared" si="11"/>
        <v>7528.96</v>
      </c>
      <c r="M163" s="24">
        <f t="shared" si="14"/>
        <v>7528.96</v>
      </c>
      <c r="N163" s="24">
        <f t="shared" si="12"/>
        <v>0</v>
      </c>
      <c r="O163" s="25">
        <f t="shared" si="13"/>
        <v>0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22">
        <v>730253</v>
      </c>
      <c r="B164" s="28" t="str">
        <f t="shared" si="10"/>
        <v>73</v>
      </c>
      <c r="C164" s="26" t="s">
        <v>115</v>
      </c>
      <c r="D164" s="29" t="s">
        <v>99</v>
      </c>
      <c r="E164" s="15">
        <v>0</v>
      </c>
      <c r="F164" s="15">
        <v>7355.11</v>
      </c>
      <c r="G164" s="15">
        <v>7355.11</v>
      </c>
      <c r="H164" s="15">
        <v>0</v>
      </c>
      <c r="I164" s="15">
        <v>0</v>
      </c>
      <c r="J164" s="15">
        <v>0</v>
      </c>
      <c r="K164" s="15">
        <v>0</v>
      </c>
      <c r="L164" s="15">
        <f t="shared" si="11"/>
        <v>7355.11</v>
      </c>
      <c r="M164" s="24">
        <f t="shared" si="14"/>
        <v>7355.11</v>
      </c>
      <c r="N164" s="24">
        <f t="shared" si="12"/>
        <v>0</v>
      </c>
      <c r="O164" s="25">
        <f t="shared" si="13"/>
        <v>0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22">
        <v>730255</v>
      </c>
      <c r="B165" s="28" t="str">
        <f t="shared" si="10"/>
        <v>73</v>
      </c>
      <c r="C165" s="26" t="s">
        <v>115</v>
      </c>
      <c r="D165" s="29" t="s">
        <v>52</v>
      </c>
      <c r="E165" s="15">
        <v>0</v>
      </c>
      <c r="F165" s="15">
        <v>100</v>
      </c>
      <c r="G165" s="15">
        <v>100</v>
      </c>
      <c r="H165" s="15">
        <v>0</v>
      </c>
      <c r="I165" s="15">
        <v>0</v>
      </c>
      <c r="J165" s="15">
        <v>0</v>
      </c>
      <c r="K165" s="15">
        <v>0</v>
      </c>
      <c r="L165" s="15">
        <f t="shared" si="11"/>
        <v>100</v>
      </c>
      <c r="M165" s="24">
        <f t="shared" si="14"/>
        <v>100</v>
      </c>
      <c r="N165" s="24">
        <f t="shared" si="12"/>
        <v>0</v>
      </c>
      <c r="O165" s="25">
        <f t="shared" si="13"/>
        <v>0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22">
        <v>730402</v>
      </c>
      <c r="B166" s="28" t="str">
        <f t="shared" si="10"/>
        <v>73</v>
      </c>
      <c r="C166" s="26" t="s">
        <v>115</v>
      </c>
      <c r="D166" s="29" t="s">
        <v>53</v>
      </c>
      <c r="E166" s="15">
        <v>0</v>
      </c>
      <c r="F166" s="15">
        <v>6000</v>
      </c>
      <c r="G166" s="15">
        <v>6000</v>
      </c>
      <c r="H166" s="15">
        <v>0</v>
      </c>
      <c r="I166" s="15">
        <v>0</v>
      </c>
      <c r="J166" s="15">
        <v>0</v>
      </c>
      <c r="K166" s="15">
        <v>0</v>
      </c>
      <c r="L166" s="15">
        <f t="shared" si="11"/>
        <v>6000</v>
      </c>
      <c r="M166" s="24">
        <f t="shared" si="14"/>
        <v>6000</v>
      </c>
      <c r="N166" s="24">
        <f t="shared" si="12"/>
        <v>0</v>
      </c>
      <c r="O166" s="25">
        <f t="shared" si="13"/>
        <v>0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22">
        <v>730404</v>
      </c>
      <c r="B167" s="28" t="str">
        <f t="shared" si="10"/>
        <v>73</v>
      </c>
      <c r="C167" s="26" t="s">
        <v>115</v>
      </c>
      <c r="D167" s="29" t="s">
        <v>100</v>
      </c>
      <c r="E167" s="15">
        <v>1000</v>
      </c>
      <c r="F167" s="15">
        <v>-1000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f t="shared" si="11"/>
        <v>0</v>
      </c>
      <c r="M167" s="24">
        <f t="shared" si="14"/>
        <v>0</v>
      </c>
      <c r="N167" s="24">
        <f t="shared" si="12"/>
        <v>0</v>
      </c>
      <c r="O167" s="25">
        <v>0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22">
        <v>730418</v>
      </c>
      <c r="B168" s="28" t="str">
        <f t="shared" si="10"/>
        <v>73</v>
      </c>
      <c r="C168" s="26" t="s">
        <v>115</v>
      </c>
      <c r="D168" s="29" t="s">
        <v>101</v>
      </c>
      <c r="E168" s="15">
        <v>0</v>
      </c>
      <c r="F168" s="15">
        <v>2500</v>
      </c>
      <c r="G168" s="15">
        <v>2500</v>
      </c>
      <c r="H168" s="15">
        <v>641.34</v>
      </c>
      <c r="I168" s="15">
        <v>0</v>
      </c>
      <c r="J168" s="15">
        <v>0</v>
      </c>
      <c r="K168" s="15">
        <v>0</v>
      </c>
      <c r="L168" s="15">
        <f t="shared" si="11"/>
        <v>1858.6599999999999</v>
      </c>
      <c r="M168" s="24">
        <f t="shared" si="14"/>
        <v>2500</v>
      </c>
      <c r="N168" s="24">
        <f t="shared" si="12"/>
        <v>0</v>
      </c>
      <c r="O168" s="25">
        <f t="shared" si="13"/>
        <v>0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22">
        <v>730601</v>
      </c>
      <c r="B169" s="28" t="str">
        <f t="shared" si="10"/>
        <v>73</v>
      </c>
      <c r="C169" s="26" t="s">
        <v>115</v>
      </c>
      <c r="D169" s="29" t="s">
        <v>57</v>
      </c>
      <c r="E169" s="15">
        <v>0</v>
      </c>
      <c r="F169" s="15">
        <v>3775.3</v>
      </c>
      <c r="G169" s="15">
        <v>3775.3</v>
      </c>
      <c r="H169" s="15">
        <v>0</v>
      </c>
      <c r="I169" s="15">
        <v>0</v>
      </c>
      <c r="J169" s="15">
        <v>0</v>
      </c>
      <c r="K169" s="15">
        <v>0</v>
      </c>
      <c r="L169" s="15">
        <f t="shared" si="11"/>
        <v>3775.3</v>
      </c>
      <c r="M169" s="24">
        <f t="shared" si="14"/>
        <v>3775.3</v>
      </c>
      <c r="N169" s="24">
        <f t="shared" si="12"/>
        <v>0</v>
      </c>
      <c r="O169" s="25">
        <f t="shared" si="13"/>
        <v>0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22">
        <v>730604</v>
      </c>
      <c r="B170" s="28" t="str">
        <f t="shared" si="10"/>
        <v>73</v>
      </c>
      <c r="C170" s="26" t="s">
        <v>115</v>
      </c>
      <c r="D170" s="29" t="s">
        <v>59</v>
      </c>
      <c r="E170" s="15">
        <v>240</v>
      </c>
      <c r="F170" s="15">
        <v>-240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f t="shared" si="11"/>
        <v>0</v>
      </c>
      <c r="M170" s="24">
        <f t="shared" si="14"/>
        <v>0</v>
      </c>
      <c r="N170" s="24">
        <f t="shared" si="12"/>
        <v>0</v>
      </c>
      <c r="O170" s="25">
        <v>0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22">
        <v>730702</v>
      </c>
      <c r="B171" s="28" t="str">
        <f t="shared" si="10"/>
        <v>73</v>
      </c>
      <c r="C171" s="26" t="s">
        <v>115</v>
      </c>
      <c r="D171" s="29" t="s">
        <v>61</v>
      </c>
      <c r="E171" s="15">
        <v>0</v>
      </c>
      <c r="F171" s="15">
        <v>3060</v>
      </c>
      <c r="G171" s="15">
        <v>3060</v>
      </c>
      <c r="H171" s="15">
        <v>2754</v>
      </c>
      <c r="I171" s="15">
        <v>0</v>
      </c>
      <c r="J171" s="15">
        <v>0</v>
      </c>
      <c r="K171" s="15">
        <v>0</v>
      </c>
      <c r="L171" s="15">
        <f t="shared" si="11"/>
        <v>306</v>
      </c>
      <c r="M171" s="24">
        <f t="shared" si="14"/>
        <v>3060</v>
      </c>
      <c r="N171" s="24">
        <f t="shared" si="12"/>
        <v>0</v>
      </c>
      <c r="O171" s="25">
        <f t="shared" si="13"/>
        <v>0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22">
        <v>730803</v>
      </c>
      <c r="B172" s="28" t="str">
        <f t="shared" si="10"/>
        <v>73</v>
      </c>
      <c r="C172" s="26" t="s">
        <v>115</v>
      </c>
      <c r="D172" s="29" t="s">
        <v>65</v>
      </c>
      <c r="E172" s="15">
        <v>100</v>
      </c>
      <c r="F172" s="15">
        <v>-100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f t="shared" si="11"/>
        <v>0</v>
      </c>
      <c r="M172" s="24">
        <f t="shared" si="14"/>
        <v>0</v>
      </c>
      <c r="N172" s="24">
        <f t="shared" si="12"/>
        <v>0</v>
      </c>
      <c r="O172" s="25">
        <v>0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22">
        <v>730820</v>
      </c>
      <c r="B173" s="28" t="str">
        <f t="shared" si="10"/>
        <v>73</v>
      </c>
      <c r="C173" s="26" t="s">
        <v>115</v>
      </c>
      <c r="D173" s="29" t="s">
        <v>70</v>
      </c>
      <c r="E173" s="15">
        <v>0</v>
      </c>
      <c r="F173" s="15">
        <v>1506.5</v>
      </c>
      <c r="G173" s="15">
        <v>1506.5</v>
      </c>
      <c r="H173" s="15">
        <v>0</v>
      </c>
      <c r="I173" s="15">
        <v>1506.5</v>
      </c>
      <c r="J173" s="15">
        <v>1506.5</v>
      </c>
      <c r="K173" s="15">
        <v>1506.5</v>
      </c>
      <c r="L173" s="15">
        <f t="shared" si="11"/>
        <v>0</v>
      </c>
      <c r="M173" s="24">
        <f t="shared" si="14"/>
        <v>0</v>
      </c>
      <c r="N173" s="24">
        <f t="shared" si="12"/>
        <v>0</v>
      </c>
      <c r="O173" s="25">
        <f t="shared" si="13"/>
        <v>1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22">
        <v>731403</v>
      </c>
      <c r="B174" s="28" t="str">
        <f t="shared" si="10"/>
        <v>73</v>
      </c>
      <c r="C174" s="26" t="s">
        <v>115</v>
      </c>
      <c r="D174" s="29" t="s">
        <v>54</v>
      </c>
      <c r="E174" s="15">
        <v>0</v>
      </c>
      <c r="F174" s="15">
        <v>650.5</v>
      </c>
      <c r="G174" s="15">
        <v>650.5</v>
      </c>
      <c r="H174" s="15">
        <v>0</v>
      </c>
      <c r="I174" s="15">
        <v>650.5</v>
      </c>
      <c r="J174" s="15">
        <v>650.5</v>
      </c>
      <c r="K174" s="15">
        <v>650.5</v>
      </c>
      <c r="L174" s="15">
        <f t="shared" si="11"/>
        <v>0</v>
      </c>
      <c r="M174" s="24">
        <f t="shared" si="14"/>
        <v>0</v>
      </c>
      <c r="N174" s="24">
        <f t="shared" si="12"/>
        <v>0</v>
      </c>
      <c r="O174" s="25">
        <f t="shared" si="13"/>
        <v>1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22">
        <v>770102</v>
      </c>
      <c r="B175" s="28" t="str">
        <f t="shared" si="10"/>
        <v>77</v>
      </c>
      <c r="C175" s="26" t="s">
        <v>117</v>
      </c>
      <c r="D175" s="29" t="s">
        <v>102</v>
      </c>
      <c r="E175" s="15">
        <v>30560.77</v>
      </c>
      <c r="F175" s="15">
        <v>-30560.77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f t="shared" si="11"/>
        <v>0</v>
      </c>
      <c r="M175" s="24">
        <f t="shared" si="14"/>
        <v>0</v>
      </c>
      <c r="N175" s="24">
        <f t="shared" si="12"/>
        <v>0</v>
      </c>
      <c r="O175" s="25">
        <v>0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22">
        <v>770102</v>
      </c>
      <c r="B176" s="28" t="str">
        <f t="shared" si="10"/>
        <v>77</v>
      </c>
      <c r="C176" s="26" t="s">
        <v>117</v>
      </c>
      <c r="D176" s="29" t="s">
        <v>102</v>
      </c>
      <c r="E176" s="15">
        <v>107439.23</v>
      </c>
      <c r="F176" s="15">
        <v>-71254.22</v>
      </c>
      <c r="G176" s="15">
        <v>36185.01</v>
      </c>
      <c r="H176" s="15">
        <v>1415.71</v>
      </c>
      <c r="I176" s="15">
        <v>5136.71</v>
      </c>
      <c r="J176" s="15">
        <v>5136.71</v>
      </c>
      <c r="K176" s="15">
        <v>5136.71</v>
      </c>
      <c r="L176" s="15">
        <f t="shared" si="11"/>
        <v>29632.590000000004</v>
      </c>
      <c r="M176" s="24">
        <f t="shared" si="14"/>
        <v>31048.300000000003</v>
      </c>
      <c r="N176" s="24">
        <f t="shared" si="12"/>
        <v>0</v>
      </c>
      <c r="O176" s="25">
        <f t="shared" si="13"/>
        <v>0.14195684898249303</v>
      </c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22">
        <v>770104</v>
      </c>
      <c r="B177" s="28" t="str">
        <f t="shared" si="10"/>
        <v>77</v>
      </c>
      <c r="C177" s="26" t="s">
        <v>117</v>
      </c>
      <c r="D177" s="29" t="s">
        <v>73</v>
      </c>
      <c r="E177" s="15">
        <v>32879.83</v>
      </c>
      <c r="F177" s="15">
        <v>-32879.83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f t="shared" si="11"/>
        <v>0</v>
      </c>
      <c r="M177" s="24">
        <f t="shared" si="14"/>
        <v>0</v>
      </c>
      <c r="N177" s="24">
        <f t="shared" si="12"/>
        <v>0</v>
      </c>
      <c r="O177" s="25">
        <v>0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22">
        <v>770104</v>
      </c>
      <c r="B178" s="28" t="str">
        <f t="shared" si="10"/>
        <v>77</v>
      </c>
      <c r="C178" s="26" t="s">
        <v>117</v>
      </c>
      <c r="D178" s="29" t="s">
        <v>73</v>
      </c>
      <c r="E178" s="15">
        <v>14120.17</v>
      </c>
      <c r="F178" s="15">
        <v>-7548.76</v>
      </c>
      <c r="G178" s="15">
        <v>6571.41</v>
      </c>
      <c r="H178" s="15">
        <v>1100.2</v>
      </c>
      <c r="I178" s="15">
        <v>1014.5999999999999</v>
      </c>
      <c r="J178" s="15">
        <v>1014.5999999999999</v>
      </c>
      <c r="K178" s="15">
        <v>1014.5999999999999</v>
      </c>
      <c r="L178" s="15">
        <f t="shared" si="11"/>
        <v>4456.6100000000006</v>
      </c>
      <c r="M178" s="24">
        <f t="shared" si="14"/>
        <v>5556.8099999999995</v>
      </c>
      <c r="N178" s="24">
        <f t="shared" si="12"/>
        <v>0</v>
      </c>
      <c r="O178" s="25">
        <f t="shared" si="13"/>
        <v>0.1543960885106849</v>
      </c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22">
        <v>770199</v>
      </c>
      <c r="B179" s="28" t="str">
        <f t="shared" si="10"/>
        <v>77</v>
      </c>
      <c r="C179" s="26" t="s">
        <v>117</v>
      </c>
      <c r="D179" s="29" t="s">
        <v>103</v>
      </c>
      <c r="E179" s="15">
        <v>20000</v>
      </c>
      <c r="F179" s="15">
        <v>10000</v>
      </c>
      <c r="G179" s="15">
        <v>30000</v>
      </c>
      <c r="H179" s="15">
        <v>553</v>
      </c>
      <c r="I179" s="15">
        <v>28187</v>
      </c>
      <c r="J179" s="15">
        <v>28187</v>
      </c>
      <c r="K179" s="15">
        <v>28187</v>
      </c>
      <c r="L179" s="15">
        <f t="shared" si="11"/>
        <v>1260</v>
      </c>
      <c r="M179" s="24">
        <f t="shared" si="14"/>
        <v>1813</v>
      </c>
      <c r="N179" s="24">
        <f t="shared" si="12"/>
        <v>0</v>
      </c>
      <c r="O179" s="25">
        <f t="shared" si="13"/>
        <v>0.93956666666666666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22">
        <v>770201</v>
      </c>
      <c r="B180" s="28" t="str">
        <f t="shared" si="10"/>
        <v>77</v>
      </c>
      <c r="C180" s="26" t="s">
        <v>117</v>
      </c>
      <c r="D180" s="29" t="s">
        <v>74</v>
      </c>
      <c r="E180" s="15">
        <v>32701</v>
      </c>
      <c r="F180" s="15">
        <v>6254.2200000000012</v>
      </c>
      <c r="G180" s="15">
        <v>38955.22</v>
      </c>
      <c r="H180" s="15">
        <v>19667.810000000001</v>
      </c>
      <c r="I180" s="15">
        <v>19287.41</v>
      </c>
      <c r="J180" s="15">
        <v>19287.41</v>
      </c>
      <c r="K180" s="15">
        <v>19287.41</v>
      </c>
      <c r="L180" s="15">
        <f t="shared" si="11"/>
        <v>0</v>
      </c>
      <c r="M180" s="24">
        <f t="shared" si="14"/>
        <v>19667.810000000001</v>
      </c>
      <c r="N180" s="24">
        <f t="shared" si="12"/>
        <v>0</v>
      </c>
      <c r="O180" s="25">
        <f t="shared" si="13"/>
        <v>0.49511747077798557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22">
        <v>770203</v>
      </c>
      <c r="B181" s="28" t="str">
        <f t="shared" si="10"/>
        <v>77</v>
      </c>
      <c r="C181" s="26" t="s">
        <v>117</v>
      </c>
      <c r="D181" s="29" t="s">
        <v>75</v>
      </c>
      <c r="E181" s="15">
        <v>50</v>
      </c>
      <c r="F181" s="15">
        <v>0</v>
      </c>
      <c r="G181" s="15">
        <v>50</v>
      </c>
      <c r="H181" s="15">
        <v>0</v>
      </c>
      <c r="I181" s="15">
        <v>0</v>
      </c>
      <c r="J181" s="15">
        <v>0</v>
      </c>
      <c r="K181" s="15">
        <v>0</v>
      </c>
      <c r="L181" s="15">
        <f t="shared" si="11"/>
        <v>50</v>
      </c>
      <c r="M181" s="24">
        <f t="shared" si="14"/>
        <v>50</v>
      </c>
      <c r="N181" s="24">
        <f t="shared" si="12"/>
        <v>0</v>
      </c>
      <c r="O181" s="25">
        <f t="shared" si="13"/>
        <v>0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22">
        <v>770206</v>
      </c>
      <c r="B182" s="28" t="str">
        <f t="shared" si="10"/>
        <v>77</v>
      </c>
      <c r="C182" s="26" t="s">
        <v>117</v>
      </c>
      <c r="D182" s="29" t="s">
        <v>76</v>
      </c>
      <c r="E182" s="15">
        <v>4161</v>
      </c>
      <c r="F182" s="15">
        <v>-4161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f t="shared" si="11"/>
        <v>0</v>
      </c>
      <c r="M182" s="24">
        <f t="shared" si="14"/>
        <v>0</v>
      </c>
      <c r="N182" s="24">
        <f t="shared" si="12"/>
        <v>0</v>
      </c>
      <c r="O182" s="25">
        <v>0</v>
      </c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22">
        <v>840103</v>
      </c>
      <c r="B183" s="28" t="str">
        <f t="shared" si="10"/>
        <v>84</v>
      </c>
      <c r="C183" s="26" t="s">
        <v>118</v>
      </c>
      <c r="D183" s="29" t="s">
        <v>54</v>
      </c>
      <c r="E183" s="15">
        <v>0</v>
      </c>
      <c r="F183" s="15">
        <v>3343</v>
      </c>
      <c r="G183" s="15">
        <v>3343</v>
      </c>
      <c r="H183" s="15">
        <v>0</v>
      </c>
      <c r="I183" s="15">
        <v>2580.25</v>
      </c>
      <c r="J183" s="15">
        <v>2580.25</v>
      </c>
      <c r="K183" s="15">
        <v>2580.25</v>
      </c>
      <c r="L183" s="15">
        <f t="shared" si="11"/>
        <v>762.75</v>
      </c>
      <c r="M183" s="24">
        <f t="shared" si="14"/>
        <v>762.75</v>
      </c>
      <c r="N183" s="24">
        <f t="shared" si="12"/>
        <v>0</v>
      </c>
      <c r="O183" s="25">
        <f t="shared" si="13"/>
        <v>0.77183667364642539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22">
        <v>730402</v>
      </c>
      <c r="B184" s="28" t="str">
        <f t="shared" si="10"/>
        <v>73</v>
      </c>
      <c r="C184" s="26" t="s">
        <v>115</v>
      </c>
      <c r="D184" s="29" t="s">
        <v>53</v>
      </c>
      <c r="E184" s="15">
        <v>0</v>
      </c>
      <c r="F184" s="15">
        <v>21398.760000000002</v>
      </c>
      <c r="G184" s="15">
        <v>21398.760000000002</v>
      </c>
      <c r="H184" s="15">
        <v>0</v>
      </c>
      <c r="I184" s="15">
        <v>11403.11</v>
      </c>
      <c r="J184" s="15">
        <v>11403.11</v>
      </c>
      <c r="K184" s="15">
        <v>11344.07</v>
      </c>
      <c r="L184" s="15">
        <f t="shared" si="11"/>
        <v>9995.6500000000015</v>
      </c>
      <c r="M184" s="24">
        <f t="shared" si="14"/>
        <v>9995.6500000000015</v>
      </c>
      <c r="N184" s="24">
        <f t="shared" si="12"/>
        <v>59.040000000000873</v>
      </c>
      <c r="O184" s="25">
        <f t="shared" si="13"/>
        <v>0.532886485011281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22">
        <v>730402</v>
      </c>
      <c r="B185" s="28" t="str">
        <f t="shared" si="10"/>
        <v>73</v>
      </c>
      <c r="C185" s="26" t="s">
        <v>115</v>
      </c>
      <c r="D185" s="29" t="s">
        <v>53</v>
      </c>
      <c r="E185" s="15">
        <v>28996.07</v>
      </c>
      <c r="F185" s="15">
        <v>-28996.07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f t="shared" si="11"/>
        <v>0</v>
      </c>
      <c r="M185" s="24">
        <f t="shared" si="14"/>
        <v>0</v>
      </c>
      <c r="N185" s="24">
        <f t="shared" si="12"/>
        <v>0</v>
      </c>
      <c r="O185" s="25">
        <v>0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22">
        <v>750501</v>
      </c>
      <c r="B186" s="28" t="str">
        <f t="shared" si="10"/>
        <v>75</v>
      </c>
      <c r="C186" s="26" t="s">
        <v>116</v>
      </c>
      <c r="D186" s="29" t="s">
        <v>104</v>
      </c>
      <c r="E186" s="15">
        <v>13850</v>
      </c>
      <c r="F186" s="15">
        <v>-13850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f t="shared" si="11"/>
        <v>0</v>
      </c>
      <c r="M186" s="24">
        <f t="shared" si="14"/>
        <v>0</v>
      </c>
      <c r="N186" s="24">
        <f t="shared" si="12"/>
        <v>0</v>
      </c>
      <c r="O186" s="25">
        <v>0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22">
        <v>730204</v>
      </c>
      <c r="B187" s="28" t="str">
        <f t="shared" si="10"/>
        <v>73</v>
      </c>
      <c r="C187" s="26" t="s">
        <v>115</v>
      </c>
      <c r="D187" s="29" t="s">
        <v>105</v>
      </c>
      <c r="E187" s="15">
        <v>10000</v>
      </c>
      <c r="F187" s="15">
        <v>-10000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f t="shared" si="11"/>
        <v>0</v>
      </c>
      <c r="M187" s="24">
        <f t="shared" si="14"/>
        <v>0</v>
      </c>
      <c r="N187" s="24">
        <f t="shared" si="12"/>
        <v>0</v>
      </c>
      <c r="O187" s="25">
        <v>0</v>
      </c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22">
        <v>730204</v>
      </c>
      <c r="B188" s="28" t="str">
        <f t="shared" si="10"/>
        <v>73</v>
      </c>
      <c r="C188" s="26" t="s">
        <v>115</v>
      </c>
      <c r="D188" s="29" t="s">
        <v>105</v>
      </c>
      <c r="E188" s="15">
        <v>4916</v>
      </c>
      <c r="F188" s="15">
        <v>0</v>
      </c>
      <c r="G188" s="15">
        <v>4916</v>
      </c>
      <c r="H188" s="15">
        <v>0</v>
      </c>
      <c r="I188" s="15">
        <v>0</v>
      </c>
      <c r="J188" s="15">
        <v>0</v>
      </c>
      <c r="K188" s="15">
        <v>0</v>
      </c>
      <c r="L188" s="15">
        <f t="shared" si="11"/>
        <v>4916</v>
      </c>
      <c r="M188" s="24">
        <f t="shared" si="14"/>
        <v>4916</v>
      </c>
      <c r="N188" s="24">
        <f t="shared" si="12"/>
        <v>0</v>
      </c>
      <c r="O188" s="25">
        <f t="shared" si="13"/>
        <v>0</v>
      </c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22">
        <v>730207</v>
      </c>
      <c r="B189" s="28" t="str">
        <f t="shared" si="10"/>
        <v>73</v>
      </c>
      <c r="C189" s="26" t="s">
        <v>115</v>
      </c>
      <c r="D189" s="29" t="s">
        <v>106</v>
      </c>
      <c r="E189" s="15">
        <v>145084</v>
      </c>
      <c r="F189" s="15">
        <v>-10400</v>
      </c>
      <c r="G189" s="15">
        <v>134684</v>
      </c>
      <c r="H189" s="15">
        <v>0.01</v>
      </c>
      <c r="I189" s="15">
        <v>115271.43</v>
      </c>
      <c r="J189" s="15">
        <v>115271.43</v>
      </c>
      <c r="K189" s="15">
        <v>115271.43</v>
      </c>
      <c r="L189" s="15">
        <f t="shared" si="11"/>
        <v>19412.559999999998</v>
      </c>
      <c r="M189" s="24">
        <f t="shared" si="14"/>
        <v>19412.570000000007</v>
      </c>
      <c r="N189" s="24">
        <f t="shared" si="12"/>
        <v>0</v>
      </c>
      <c r="O189" s="25">
        <f t="shared" si="13"/>
        <v>0.85586580440141358</v>
      </c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22">
        <v>731403</v>
      </c>
      <c r="B190" s="28" t="str">
        <f t="shared" si="10"/>
        <v>73</v>
      </c>
      <c r="C190" s="26" t="s">
        <v>115</v>
      </c>
      <c r="D190" s="29" t="s">
        <v>54</v>
      </c>
      <c r="E190" s="15">
        <v>0</v>
      </c>
      <c r="F190" s="15">
        <v>3000</v>
      </c>
      <c r="G190" s="15">
        <v>3000</v>
      </c>
      <c r="H190" s="15">
        <v>0</v>
      </c>
      <c r="I190" s="15">
        <v>2300</v>
      </c>
      <c r="J190" s="15">
        <v>2300</v>
      </c>
      <c r="K190" s="15">
        <v>2300</v>
      </c>
      <c r="L190" s="15">
        <f t="shared" si="11"/>
        <v>700</v>
      </c>
      <c r="M190" s="24">
        <f t="shared" si="14"/>
        <v>700</v>
      </c>
      <c r="N190" s="24">
        <f t="shared" si="12"/>
        <v>0</v>
      </c>
      <c r="O190" s="25">
        <f t="shared" si="13"/>
        <v>0.76666666666666672</v>
      </c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22">
        <v>840103</v>
      </c>
      <c r="B191" s="28" t="str">
        <f t="shared" si="10"/>
        <v>84</v>
      </c>
      <c r="C191" s="26" t="s">
        <v>118</v>
      </c>
      <c r="D191" s="29" t="s">
        <v>54</v>
      </c>
      <c r="E191" s="15">
        <v>0</v>
      </c>
      <c r="F191" s="15">
        <v>500</v>
      </c>
      <c r="G191" s="15">
        <v>500</v>
      </c>
      <c r="H191" s="15">
        <v>0</v>
      </c>
      <c r="I191" s="15">
        <v>500</v>
      </c>
      <c r="J191" s="15">
        <v>500</v>
      </c>
      <c r="K191" s="15">
        <v>500</v>
      </c>
      <c r="L191" s="15">
        <f t="shared" si="11"/>
        <v>0</v>
      </c>
      <c r="M191" s="24">
        <f t="shared" si="14"/>
        <v>0</v>
      </c>
      <c r="N191" s="24">
        <f t="shared" si="12"/>
        <v>0</v>
      </c>
      <c r="O191" s="25">
        <f t="shared" si="13"/>
        <v>1</v>
      </c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22">
        <v>840104</v>
      </c>
      <c r="B192" s="28" t="str">
        <f t="shared" si="10"/>
        <v>84</v>
      </c>
      <c r="C192" s="26" t="s">
        <v>118</v>
      </c>
      <c r="D192" s="29" t="s">
        <v>77</v>
      </c>
      <c r="E192" s="15">
        <v>0</v>
      </c>
      <c r="F192" s="15">
        <v>1400</v>
      </c>
      <c r="G192" s="15">
        <v>1400</v>
      </c>
      <c r="H192" s="15">
        <v>0</v>
      </c>
      <c r="I192" s="15">
        <v>1400</v>
      </c>
      <c r="J192" s="15">
        <v>1400</v>
      </c>
      <c r="K192" s="15">
        <v>1400</v>
      </c>
      <c r="L192" s="15">
        <f t="shared" si="11"/>
        <v>0</v>
      </c>
      <c r="M192" s="24">
        <f t="shared" si="14"/>
        <v>0</v>
      </c>
      <c r="N192" s="24">
        <f t="shared" si="12"/>
        <v>0</v>
      </c>
      <c r="O192" s="25">
        <f t="shared" si="13"/>
        <v>1</v>
      </c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22">
        <v>730606</v>
      </c>
      <c r="B193" s="28" t="str">
        <f t="shared" si="10"/>
        <v>73</v>
      </c>
      <c r="C193" s="26" t="s">
        <v>115</v>
      </c>
      <c r="D193" s="29" t="s">
        <v>60</v>
      </c>
      <c r="E193" s="15">
        <v>90844.51</v>
      </c>
      <c r="F193" s="15">
        <v>-90844.51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f t="shared" si="11"/>
        <v>0</v>
      </c>
      <c r="M193" s="24">
        <f t="shared" si="14"/>
        <v>0</v>
      </c>
      <c r="N193" s="24">
        <f t="shared" si="12"/>
        <v>0</v>
      </c>
      <c r="O193" s="25">
        <v>0</v>
      </c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22">
        <v>750107</v>
      </c>
      <c r="B194" s="28" t="str">
        <f t="shared" si="10"/>
        <v>75</v>
      </c>
      <c r="C194" s="26" t="s">
        <v>116</v>
      </c>
      <c r="D194" s="29" t="s">
        <v>107</v>
      </c>
      <c r="E194" s="15">
        <v>222902.7</v>
      </c>
      <c r="F194" s="15">
        <v>-222902.7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f t="shared" si="11"/>
        <v>0</v>
      </c>
      <c r="M194" s="24">
        <f t="shared" si="14"/>
        <v>0</v>
      </c>
      <c r="N194" s="24">
        <f t="shared" si="12"/>
        <v>0</v>
      </c>
      <c r="O194" s="25">
        <v>0</v>
      </c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22">
        <v>750104</v>
      </c>
      <c r="B195" s="28" t="str">
        <f t="shared" si="10"/>
        <v>75</v>
      </c>
      <c r="C195" s="26" t="s">
        <v>116</v>
      </c>
      <c r="D195" s="29" t="s">
        <v>94</v>
      </c>
      <c r="E195" s="15">
        <v>300000</v>
      </c>
      <c r="F195" s="15">
        <v>-300000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f t="shared" si="11"/>
        <v>0</v>
      </c>
      <c r="M195" s="24">
        <f t="shared" si="14"/>
        <v>0</v>
      </c>
      <c r="N195" s="24">
        <f t="shared" si="12"/>
        <v>0</v>
      </c>
      <c r="O195" s="25">
        <v>0</v>
      </c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22">
        <v>750104</v>
      </c>
      <c r="B196" s="28" t="str">
        <f t="shared" ref="B196:B236" si="15">MID(A196,1,2)</f>
        <v>75</v>
      </c>
      <c r="C196" s="26" t="s">
        <v>116</v>
      </c>
      <c r="D196" s="29" t="s">
        <v>94</v>
      </c>
      <c r="E196" s="15">
        <v>0</v>
      </c>
      <c r="F196" s="15">
        <v>215000</v>
      </c>
      <c r="G196" s="15">
        <v>215000</v>
      </c>
      <c r="H196" s="15">
        <v>0</v>
      </c>
      <c r="I196" s="15">
        <v>0</v>
      </c>
      <c r="J196" s="15">
        <v>0</v>
      </c>
      <c r="K196" s="15">
        <v>0</v>
      </c>
      <c r="L196" s="15">
        <f t="shared" ref="L196:L236" si="16">+G196-H196-I196</f>
        <v>215000</v>
      </c>
      <c r="M196" s="24">
        <f t="shared" si="14"/>
        <v>215000</v>
      </c>
      <c r="N196" s="24">
        <f t="shared" ref="N196:N236" si="17">+J196-K196</f>
        <v>0</v>
      </c>
      <c r="O196" s="25">
        <f t="shared" ref="O196:O236" si="18">+J196/G196</f>
        <v>0</v>
      </c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22">
        <v>750104</v>
      </c>
      <c r="B197" s="28" t="str">
        <f t="shared" si="15"/>
        <v>75</v>
      </c>
      <c r="C197" s="26" t="s">
        <v>116</v>
      </c>
      <c r="D197" s="29" t="s">
        <v>94</v>
      </c>
      <c r="E197" s="15">
        <v>280000</v>
      </c>
      <c r="F197" s="15">
        <v>-280000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f t="shared" si="16"/>
        <v>0</v>
      </c>
      <c r="M197" s="24">
        <f t="shared" ref="M197:M236" si="19">+G197-J197</f>
        <v>0</v>
      </c>
      <c r="N197" s="24">
        <f t="shared" si="17"/>
        <v>0</v>
      </c>
      <c r="O197" s="25">
        <v>0</v>
      </c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22">
        <v>750104</v>
      </c>
      <c r="B198" s="28" t="str">
        <f t="shared" si="15"/>
        <v>75</v>
      </c>
      <c r="C198" s="26" t="s">
        <v>116</v>
      </c>
      <c r="D198" s="29" t="s">
        <v>94</v>
      </c>
      <c r="E198" s="15">
        <v>386930</v>
      </c>
      <c r="F198" s="15">
        <v>-386930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f t="shared" si="16"/>
        <v>0</v>
      </c>
      <c r="M198" s="24">
        <f t="shared" si="19"/>
        <v>0</v>
      </c>
      <c r="N198" s="24">
        <f t="shared" si="17"/>
        <v>0</v>
      </c>
      <c r="O198" s="25">
        <v>0</v>
      </c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22">
        <v>730208</v>
      </c>
      <c r="B199" s="28" t="str">
        <f t="shared" si="15"/>
        <v>73</v>
      </c>
      <c r="C199" s="26" t="s">
        <v>115</v>
      </c>
      <c r="D199" s="29" t="s">
        <v>98</v>
      </c>
      <c r="E199" s="15">
        <v>0</v>
      </c>
      <c r="F199" s="15">
        <v>123716.03</v>
      </c>
      <c r="G199" s="15">
        <v>123716.03</v>
      </c>
      <c r="H199" s="15">
        <v>0</v>
      </c>
      <c r="I199" s="15">
        <v>123716.03</v>
      </c>
      <c r="J199" s="15">
        <v>123716.03</v>
      </c>
      <c r="K199" s="15">
        <v>123254.43000000001</v>
      </c>
      <c r="L199" s="15">
        <f t="shared" si="16"/>
        <v>0</v>
      </c>
      <c r="M199" s="24">
        <f t="shared" si="19"/>
        <v>0</v>
      </c>
      <c r="N199" s="24">
        <f t="shared" si="17"/>
        <v>461.59999999999127</v>
      </c>
      <c r="O199" s="25">
        <f t="shared" si="18"/>
        <v>1</v>
      </c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22">
        <v>730253</v>
      </c>
      <c r="B200" s="28" t="str">
        <f t="shared" si="15"/>
        <v>73</v>
      </c>
      <c r="C200" s="26" t="s">
        <v>115</v>
      </c>
      <c r="D200" s="29" t="s">
        <v>99</v>
      </c>
      <c r="E200" s="15">
        <v>83336.84</v>
      </c>
      <c r="F200" s="15">
        <v>-23336.839999999997</v>
      </c>
      <c r="G200" s="15">
        <v>60000</v>
      </c>
      <c r="H200" s="15">
        <v>0</v>
      </c>
      <c r="I200" s="15">
        <v>60000</v>
      </c>
      <c r="J200" s="15">
        <v>51833.32</v>
      </c>
      <c r="K200" s="15">
        <v>51668.490000000005</v>
      </c>
      <c r="L200" s="15">
        <f t="shared" si="16"/>
        <v>0</v>
      </c>
      <c r="M200" s="24">
        <f t="shared" si="19"/>
        <v>8166.68</v>
      </c>
      <c r="N200" s="24">
        <f t="shared" si="17"/>
        <v>164.82999999999447</v>
      </c>
      <c r="O200" s="25">
        <f t="shared" si="18"/>
        <v>0.86388866666666664</v>
      </c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22">
        <v>750107</v>
      </c>
      <c r="B201" s="28" t="str">
        <f t="shared" si="15"/>
        <v>75</v>
      </c>
      <c r="C201" s="26" t="s">
        <v>116</v>
      </c>
      <c r="D201" s="29" t="s">
        <v>107</v>
      </c>
      <c r="E201" s="15">
        <v>0</v>
      </c>
      <c r="F201" s="15">
        <v>4400</v>
      </c>
      <c r="G201" s="15">
        <v>4400</v>
      </c>
      <c r="H201" s="15">
        <v>0</v>
      </c>
      <c r="I201" s="15">
        <v>3445.21</v>
      </c>
      <c r="J201" s="15">
        <v>3445.21</v>
      </c>
      <c r="K201" s="15">
        <v>3444.36</v>
      </c>
      <c r="L201" s="15">
        <f t="shared" si="16"/>
        <v>954.79</v>
      </c>
      <c r="M201" s="24">
        <f t="shared" si="19"/>
        <v>954.79</v>
      </c>
      <c r="N201" s="24">
        <f t="shared" si="17"/>
        <v>0.84999999999990905</v>
      </c>
      <c r="O201" s="25">
        <f t="shared" si="18"/>
        <v>0.78300227272727274</v>
      </c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22">
        <v>750104</v>
      </c>
      <c r="B202" s="28" t="str">
        <f t="shared" si="15"/>
        <v>75</v>
      </c>
      <c r="C202" s="26" t="s">
        <v>116</v>
      </c>
      <c r="D202" s="29" t="s">
        <v>94</v>
      </c>
      <c r="E202" s="15">
        <v>0</v>
      </c>
      <c r="F202" s="15">
        <v>270</v>
      </c>
      <c r="G202" s="15">
        <v>270</v>
      </c>
      <c r="H202" s="15">
        <v>260.05</v>
      </c>
      <c r="I202" s="15">
        <v>0</v>
      </c>
      <c r="J202" s="15">
        <v>0</v>
      </c>
      <c r="K202" s="15">
        <v>0</v>
      </c>
      <c r="L202" s="15">
        <f t="shared" si="16"/>
        <v>9.9499999999999886</v>
      </c>
      <c r="M202" s="24">
        <f t="shared" si="19"/>
        <v>270</v>
      </c>
      <c r="N202" s="24">
        <f t="shared" si="17"/>
        <v>0</v>
      </c>
      <c r="O202" s="25">
        <f t="shared" si="18"/>
        <v>0</v>
      </c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22">
        <v>710203</v>
      </c>
      <c r="B203" s="28" t="str">
        <f t="shared" si="15"/>
        <v>71</v>
      </c>
      <c r="C203" s="26" t="s">
        <v>114</v>
      </c>
      <c r="D203" s="29" t="s">
        <v>83</v>
      </c>
      <c r="E203" s="15">
        <v>0</v>
      </c>
      <c r="F203" s="15">
        <v>5500</v>
      </c>
      <c r="G203" s="15">
        <v>5500</v>
      </c>
      <c r="H203" s="15">
        <v>0</v>
      </c>
      <c r="I203" s="15">
        <v>1207.07</v>
      </c>
      <c r="J203" s="15">
        <v>1207.07</v>
      </c>
      <c r="K203" s="15">
        <v>1207.07</v>
      </c>
      <c r="L203" s="15">
        <f t="shared" si="16"/>
        <v>4292.93</v>
      </c>
      <c r="M203" s="24">
        <f t="shared" si="19"/>
        <v>4292.93</v>
      </c>
      <c r="N203" s="24">
        <f t="shared" si="17"/>
        <v>0</v>
      </c>
      <c r="O203" s="25">
        <f t="shared" si="18"/>
        <v>0.21946727272727271</v>
      </c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22">
        <v>710204</v>
      </c>
      <c r="B204" s="28" t="str">
        <f t="shared" si="15"/>
        <v>71</v>
      </c>
      <c r="C204" s="26" t="s">
        <v>114</v>
      </c>
      <c r="D204" s="29" t="s">
        <v>83</v>
      </c>
      <c r="E204" s="15">
        <v>0</v>
      </c>
      <c r="F204" s="15">
        <v>1125.72</v>
      </c>
      <c r="G204" s="15">
        <v>1125.72</v>
      </c>
      <c r="H204" s="15">
        <v>0</v>
      </c>
      <c r="I204" s="15">
        <v>295</v>
      </c>
      <c r="J204" s="15">
        <v>295</v>
      </c>
      <c r="K204" s="15">
        <v>295</v>
      </c>
      <c r="L204" s="15">
        <f t="shared" si="16"/>
        <v>830.72</v>
      </c>
      <c r="M204" s="24">
        <f t="shared" si="19"/>
        <v>830.72</v>
      </c>
      <c r="N204" s="24">
        <f t="shared" si="17"/>
        <v>0</v>
      </c>
      <c r="O204" s="25">
        <f t="shared" si="18"/>
        <v>0.26205450733752622</v>
      </c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22">
        <v>710510</v>
      </c>
      <c r="B205" s="28" t="str">
        <f t="shared" si="15"/>
        <v>71</v>
      </c>
      <c r="C205" s="26" t="s">
        <v>114</v>
      </c>
      <c r="D205" s="29" t="s">
        <v>85</v>
      </c>
      <c r="E205" s="15">
        <v>0</v>
      </c>
      <c r="F205" s="15">
        <v>15975.11</v>
      </c>
      <c r="G205" s="15">
        <v>15975.11</v>
      </c>
      <c r="H205" s="15">
        <v>0</v>
      </c>
      <c r="I205" s="15">
        <v>14484.86</v>
      </c>
      <c r="J205" s="15">
        <v>14484.86</v>
      </c>
      <c r="K205" s="15">
        <v>14484.86</v>
      </c>
      <c r="L205" s="15">
        <f t="shared" si="16"/>
        <v>1490.25</v>
      </c>
      <c r="M205" s="24">
        <f t="shared" si="19"/>
        <v>1490.25</v>
      </c>
      <c r="N205" s="24">
        <f t="shared" si="17"/>
        <v>0</v>
      </c>
      <c r="O205" s="25">
        <f t="shared" si="18"/>
        <v>0.90671425736661593</v>
      </c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22">
        <v>710601</v>
      </c>
      <c r="B206" s="28" t="str">
        <f t="shared" si="15"/>
        <v>71</v>
      </c>
      <c r="C206" s="26" t="s">
        <v>114</v>
      </c>
      <c r="D206" s="29" t="s">
        <v>88</v>
      </c>
      <c r="E206" s="15">
        <v>0</v>
      </c>
      <c r="F206" s="15">
        <v>12000</v>
      </c>
      <c r="G206" s="15">
        <v>12000</v>
      </c>
      <c r="H206" s="15">
        <v>0</v>
      </c>
      <c r="I206" s="15">
        <v>1687.56</v>
      </c>
      <c r="J206" s="15">
        <v>1687.56</v>
      </c>
      <c r="K206" s="15">
        <v>1687.56</v>
      </c>
      <c r="L206" s="15">
        <f t="shared" si="16"/>
        <v>10312.44</v>
      </c>
      <c r="M206" s="24">
        <f t="shared" si="19"/>
        <v>10312.44</v>
      </c>
      <c r="N206" s="24">
        <f t="shared" si="17"/>
        <v>0</v>
      </c>
      <c r="O206" s="25">
        <f t="shared" si="18"/>
        <v>0.14063000000000001</v>
      </c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22">
        <v>710602</v>
      </c>
      <c r="B207" s="28" t="str">
        <f t="shared" si="15"/>
        <v>71</v>
      </c>
      <c r="C207" s="26" t="s">
        <v>114</v>
      </c>
      <c r="D207" s="29" t="s">
        <v>89</v>
      </c>
      <c r="E207" s="15">
        <v>0</v>
      </c>
      <c r="F207" s="15">
        <v>1000</v>
      </c>
      <c r="G207" s="15">
        <v>1000</v>
      </c>
      <c r="H207" s="15">
        <v>0</v>
      </c>
      <c r="I207" s="15">
        <v>0</v>
      </c>
      <c r="J207" s="15">
        <v>0</v>
      </c>
      <c r="K207" s="15">
        <v>0</v>
      </c>
      <c r="L207" s="15">
        <f t="shared" si="16"/>
        <v>1000</v>
      </c>
      <c r="M207" s="24">
        <f t="shared" si="19"/>
        <v>1000</v>
      </c>
      <c r="N207" s="24">
        <f t="shared" si="17"/>
        <v>0</v>
      </c>
      <c r="O207" s="25">
        <f t="shared" si="18"/>
        <v>0</v>
      </c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22">
        <v>710707</v>
      </c>
      <c r="B208" s="28" t="str">
        <f t="shared" si="15"/>
        <v>71</v>
      </c>
      <c r="C208" s="26" t="s">
        <v>114</v>
      </c>
      <c r="D208" s="29" t="s">
        <v>96</v>
      </c>
      <c r="E208" s="15">
        <v>0</v>
      </c>
      <c r="F208" s="15">
        <v>5168.03</v>
      </c>
      <c r="G208" s="15">
        <v>5168.03</v>
      </c>
      <c r="H208" s="15">
        <v>0</v>
      </c>
      <c r="I208" s="15">
        <v>0</v>
      </c>
      <c r="J208" s="15">
        <v>0</v>
      </c>
      <c r="K208" s="15">
        <v>0</v>
      </c>
      <c r="L208" s="15">
        <f t="shared" si="16"/>
        <v>5168.03</v>
      </c>
      <c r="M208" s="24">
        <f t="shared" si="19"/>
        <v>5168.03</v>
      </c>
      <c r="N208" s="24">
        <f t="shared" si="17"/>
        <v>0</v>
      </c>
      <c r="O208" s="25">
        <f t="shared" si="18"/>
        <v>0</v>
      </c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22">
        <v>730101</v>
      </c>
      <c r="B209" s="28" t="str">
        <f t="shared" si="15"/>
        <v>73</v>
      </c>
      <c r="C209" s="26" t="s">
        <v>115</v>
      </c>
      <c r="D209" s="29" t="s">
        <v>41</v>
      </c>
      <c r="E209" s="15">
        <v>36298.239999999998</v>
      </c>
      <c r="F209" s="15">
        <v>-14000</v>
      </c>
      <c r="G209" s="15">
        <v>22298.239999999998</v>
      </c>
      <c r="H209" s="15">
        <v>1348.22</v>
      </c>
      <c r="I209" s="15">
        <v>14503.009999999998</v>
      </c>
      <c r="J209" s="15">
        <v>13529.329999999998</v>
      </c>
      <c r="K209" s="15">
        <v>13471.829999999998</v>
      </c>
      <c r="L209" s="15">
        <f t="shared" si="16"/>
        <v>6447.0099999999984</v>
      </c>
      <c r="M209" s="24">
        <f t="shared" si="19"/>
        <v>8768.91</v>
      </c>
      <c r="N209" s="24">
        <f t="shared" si="17"/>
        <v>57.5</v>
      </c>
      <c r="O209" s="25">
        <f t="shared" si="18"/>
        <v>0.60674429910163308</v>
      </c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22">
        <v>730104</v>
      </c>
      <c r="B210" s="28" t="str">
        <f t="shared" si="15"/>
        <v>73</v>
      </c>
      <c r="C210" s="26" t="s">
        <v>115</v>
      </c>
      <c r="D210" s="29" t="s">
        <v>42</v>
      </c>
      <c r="E210" s="15">
        <v>650</v>
      </c>
      <c r="F210" s="15">
        <v>10000</v>
      </c>
      <c r="G210" s="15">
        <v>10650</v>
      </c>
      <c r="H210" s="15">
        <v>9889.59</v>
      </c>
      <c r="I210" s="15">
        <v>710.22</v>
      </c>
      <c r="J210" s="15">
        <v>710.22</v>
      </c>
      <c r="K210" s="15">
        <v>707.47</v>
      </c>
      <c r="L210" s="15">
        <f t="shared" si="16"/>
        <v>50.189999999999827</v>
      </c>
      <c r="M210" s="24">
        <f t="shared" si="19"/>
        <v>9939.7800000000007</v>
      </c>
      <c r="N210" s="24">
        <f t="shared" si="17"/>
        <v>2.75</v>
      </c>
      <c r="O210" s="25">
        <f t="shared" si="18"/>
        <v>6.6687323943661975E-2</v>
      </c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22">
        <v>730104</v>
      </c>
      <c r="B211" s="28" t="str">
        <f t="shared" si="15"/>
        <v>73</v>
      </c>
      <c r="C211" s="26" t="s">
        <v>115</v>
      </c>
      <c r="D211" s="29" t="s">
        <v>42</v>
      </c>
      <c r="E211" s="15">
        <v>500</v>
      </c>
      <c r="F211" s="15">
        <v>0</v>
      </c>
      <c r="G211" s="15">
        <v>500</v>
      </c>
      <c r="H211" s="15">
        <v>0</v>
      </c>
      <c r="I211" s="15">
        <v>0</v>
      </c>
      <c r="J211" s="15">
        <v>0</v>
      </c>
      <c r="K211" s="15">
        <v>0</v>
      </c>
      <c r="L211" s="15">
        <f t="shared" si="16"/>
        <v>500</v>
      </c>
      <c r="M211" s="24">
        <f t="shared" si="19"/>
        <v>500</v>
      </c>
      <c r="N211" s="24">
        <f t="shared" si="17"/>
        <v>0</v>
      </c>
      <c r="O211" s="25">
        <f t="shared" si="18"/>
        <v>0</v>
      </c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22">
        <v>730208</v>
      </c>
      <c r="B212" s="28" t="str">
        <f t="shared" si="15"/>
        <v>73</v>
      </c>
      <c r="C212" s="26" t="s">
        <v>115</v>
      </c>
      <c r="D212" s="29" t="s">
        <v>98</v>
      </c>
      <c r="E212" s="15">
        <v>268062.13</v>
      </c>
      <c r="F212" s="15">
        <v>-135930.08000000002</v>
      </c>
      <c r="G212" s="15">
        <v>132132.04999999999</v>
      </c>
      <c r="H212" s="15">
        <v>0</v>
      </c>
      <c r="I212" s="15">
        <v>124477.91</v>
      </c>
      <c r="J212" s="15">
        <v>124477.91</v>
      </c>
      <c r="K212" s="15">
        <v>124084.66</v>
      </c>
      <c r="L212" s="15">
        <f t="shared" si="16"/>
        <v>7654.1399999999849</v>
      </c>
      <c r="M212" s="24">
        <f t="shared" si="19"/>
        <v>7654.1399999999849</v>
      </c>
      <c r="N212" s="24">
        <f t="shared" si="17"/>
        <v>393.25</v>
      </c>
      <c r="O212" s="25">
        <f t="shared" si="18"/>
        <v>0.94207204081068907</v>
      </c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22">
        <v>730255</v>
      </c>
      <c r="B213" s="28" t="str">
        <f t="shared" si="15"/>
        <v>73</v>
      </c>
      <c r="C213" s="26" t="s">
        <v>115</v>
      </c>
      <c r="D213" s="29" t="s">
        <v>52</v>
      </c>
      <c r="E213" s="15">
        <v>0</v>
      </c>
      <c r="F213" s="15">
        <v>100</v>
      </c>
      <c r="G213" s="15">
        <v>100</v>
      </c>
      <c r="H213" s="15">
        <v>0</v>
      </c>
      <c r="I213" s="15">
        <v>0</v>
      </c>
      <c r="J213" s="15">
        <v>0</v>
      </c>
      <c r="K213" s="15">
        <v>0</v>
      </c>
      <c r="L213" s="15">
        <f t="shared" si="16"/>
        <v>100</v>
      </c>
      <c r="M213" s="24">
        <f t="shared" si="19"/>
        <v>100</v>
      </c>
      <c r="N213" s="24">
        <f t="shared" si="17"/>
        <v>0</v>
      </c>
      <c r="O213" s="25">
        <f t="shared" si="18"/>
        <v>0</v>
      </c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22">
        <v>730402</v>
      </c>
      <c r="B214" s="28" t="str">
        <f t="shared" si="15"/>
        <v>73</v>
      </c>
      <c r="C214" s="26" t="s">
        <v>115</v>
      </c>
      <c r="D214" s="29" t="s">
        <v>53</v>
      </c>
      <c r="E214" s="15">
        <v>0</v>
      </c>
      <c r="F214" s="15">
        <v>3454</v>
      </c>
      <c r="G214" s="15">
        <v>3454</v>
      </c>
      <c r="H214" s="15">
        <v>0</v>
      </c>
      <c r="I214" s="15">
        <v>3454</v>
      </c>
      <c r="J214" s="15">
        <v>3454</v>
      </c>
      <c r="K214" s="15">
        <v>3436.12</v>
      </c>
      <c r="L214" s="15">
        <f t="shared" si="16"/>
        <v>0</v>
      </c>
      <c r="M214" s="24">
        <f t="shared" si="19"/>
        <v>0</v>
      </c>
      <c r="N214" s="24">
        <f t="shared" si="17"/>
        <v>17.880000000000109</v>
      </c>
      <c r="O214" s="25">
        <f t="shared" si="18"/>
        <v>1</v>
      </c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22">
        <v>730402</v>
      </c>
      <c r="B215" s="28" t="str">
        <f t="shared" si="15"/>
        <v>73</v>
      </c>
      <c r="C215" s="26" t="s">
        <v>115</v>
      </c>
      <c r="D215" s="29" t="s">
        <v>53</v>
      </c>
      <c r="E215" s="15">
        <v>0</v>
      </c>
      <c r="F215" s="15">
        <v>6000</v>
      </c>
      <c r="G215" s="15">
        <v>6000</v>
      </c>
      <c r="H215" s="15">
        <v>0</v>
      </c>
      <c r="I215" s="15">
        <v>280</v>
      </c>
      <c r="J215" s="15">
        <v>280</v>
      </c>
      <c r="K215" s="15">
        <v>280</v>
      </c>
      <c r="L215" s="15">
        <f t="shared" si="16"/>
        <v>5720</v>
      </c>
      <c r="M215" s="24">
        <f t="shared" si="19"/>
        <v>5720</v>
      </c>
      <c r="N215" s="24">
        <f t="shared" si="17"/>
        <v>0</v>
      </c>
      <c r="O215" s="25">
        <f t="shared" si="18"/>
        <v>4.6666666666666669E-2</v>
      </c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22">
        <v>730404</v>
      </c>
      <c r="B216" s="28" t="str">
        <f t="shared" si="15"/>
        <v>73</v>
      </c>
      <c r="C216" s="26" t="s">
        <v>115</v>
      </c>
      <c r="D216" s="29" t="s">
        <v>100</v>
      </c>
      <c r="E216" s="15">
        <v>1000</v>
      </c>
      <c r="F216" s="15">
        <v>0</v>
      </c>
      <c r="G216" s="15">
        <v>1000</v>
      </c>
      <c r="H216" s="15">
        <v>0</v>
      </c>
      <c r="I216" s="15">
        <v>0</v>
      </c>
      <c r="J216" s="15">
        <v>0</v>
      </c>
      <c r="K216" s="15">
        <v>0</v>
      </c>
      <c r="L216" s="15">
        <f t="shared" si="16"/>
        <v>1000</v>
      </c>
      <c r="M216" s="24">
        <f t="shared" si="19"/>
        <v>1000</v>
      </c>
      <c r="N216" s="24">
        <f t="shared" si="17"/>
        <v>0</v>
      </c>
      <c r="O216" s="25">
        <f t="shared" si="18"/>
        <v>0</v>
      </c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22">
        <v>730418</v>
      </c>
      <c r="B217" s="28" t="str">
        <f t="shared" si="15"/>
        <v>73</v>
      </c>
      <c r="C217" s="26" t="s">
        <v>115</v>
      </c>
      <c r="D217" s="29" t="s">
        <v>101</v>
      </c>
      <c r="E217" s="15">
        <v>0</v>
      </c>
      <c r="F217" s="15">
        <v>4000</v>
      </c>
      <c r="G217" s="15">
        <v>4000</v>
      </c>
      <c r="H217" s="15">
        <v>2726.26</v>
      </c>
      <c r="I217" s="15">
        <v>0</v>
      </c>
      <c r="J217" s="15">
        <v>0</v>
      </c>
      <c r="K217" s="15">
        <v>0</v>
      </c>
      <c r="L217" s="15">
        <f t="shared" si="16"/>
        <v>1273.7399999999998</v>
      </c>
      <c r="M217" s="24">
        <f t="shared" si="19"/>
        <v>4000</v>
      </c>
      <c r="N217" s="24">
        <f t="shared" si="17"/>
        <v>0</v>
      </c>
      <c r="O217" s="25">
        <f t="shared" si="18"/>
        <v>0</v>
      </c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22">
        <v>730601</v>
      </c>
      <c r="B218" s="28" t="str">
        <f t="shared" si="15"/>
        <v>73</v>
      </c>
      <c r="C218" s="26" t="s">
        <v>115</v>
      </c>
      <c r="D218" s="29" t="s">
        <v>57</v>
      </c>
      <c r="E218" s="15">
        <v>0</v>
      </c>
      <c r="F218" s="15">
        <v>2524.6999999999998</v>
      </c>
      <c r="G218" s="15">
        <v>2524.6999999999998</v>
      </c>
      <c r="H218" s="15">
        <v>0</v>
      </c>
      <c r="I218" s="15">
        <v>0</v>
      </c>
      <c r="J218" s="15">
        <v>0</v>
      </c>
      <c r="K218" s="15">
        <v>0</v>
      </c>
      <c r="L218" s="15">
        <f t="shared" si="16"/>
        <v>2524.6999999999998</v>
      </c>
      <c r="M218" s="24">
        <f t="shared" si="19"/>
        <v>2524.6999999999998</v>
      </c>
      <c r="N218" s="24">
        <f t="shared" si="17"/>
        <v>0</v>
      </c>
      <c r="O218" s="25">
        <f t="shared" si="18"/>
        <v>0</v>
      </c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22">
        <v>730803</v>
      </c>
      <c r="B219" s="28" t="str">
        <f t="shared" si="15"/>
        <v>73</v>
      </c>
      <c r="C219" s="26" t="s">
        <v>115</v>
      </c>
      <c r="D219" s="29" t="s">
        <v>65</v>
      </c>
      <c r="E219" s="15">
        <v>100</v>
      </c>
      <c r="F219" s="15">
        <v>-100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f t="shared" si="16"/>
        <v>0</v>
      </c>
      <c r="M219" s="24">
        <f t="shared" si="19"/>
        <v>0</v>
      </c>
      <c r="N219" s="24">
        <f t="shared" si="17"/>
        <v>0</v>
      </c>
      <c r="O219" s="25">
        <v>0</v>
      </c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22">
        <v>730811</v>
      </c>
      <c r="B220" s="28" t="str">
        <f t="shared" si="15"/>
        <v>73</v>
      </c>
      <c r="C220" s="26" t="s">
        <v>115</v>
      </c>
      <c r="D220" s="29" t="s">
        <v>108</v>
      </c>
      <c r="E220" s="15">
        <v>0</v>
      </c>
      <c r="F220" s="15">
        <v>5000</v>
      </c>
      <c r="G220" s="15">
        <v>5000</v>
      </c>
      <c r="H220" s="15">
        <v>0</v>
      </c>
      <c r="I220" s="15">
        <v>0</v>
      </c>
      <c r="J220" s="15">
        <v>0</v>
      </c>
      <c r="K220" s="15">
        <v>0</v>
      </c>
      <c r="L220" s="15">
        <f t="shared" si="16"/>
        <v>5000</v>
      </c>
      <c r="M220" s="24">
        <f t="shared" si="19"/>
        <v>5000</v>
      </c>
      <c r="N220" s="24">
        <f t="shared" si="17"/>
        <v>0</v>
      </c>
      <c r="O220" s="25">
        <f t="shared" si="18"/>
        <v>0</v>
      </c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22">
        <v>750501</v>
      </c>
      <c r="B221" s="28" t="str">
        <f t="shared" si="15"/>
        <v>75</v>
      </c>
      <c r="C221" s="26" t="s">
        <v>116</v>
      </c>
      <c r="D221" s="29" t="s">
        <v>104</v>
      </c>
      <c r="E221" s="15">
        <v>13850</v>
      </c>
      <c r="F221" s="15">
        <v>-13850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f t="shared" si="16"/>
        <v>0</v>
      </c>
      <c r="M221" s="24">
        <f t="shared" si="19"/>
        <v>0</v>
      </c>
      <c r="N221" s="24">
        <f t="shared" si="17"/>
        <v>0</v>
      </c>
      <c r="O221" s="25">
        <v>0</v>
      </c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22">
        <v>770102</v>
      </c>
      <c r="B222" s="28" t="str">
        <f t="shared" si="15"/>
        <v>77</v>
      </c>
      <c r="C222" s="26" t="s">
        <v>117</v>
      </c>
      <c r="D222" s="29" t="s">
        <v>102</v>
      </c>
      <c r="E222" s="15">
        <v>75894.44</v>
      </c>
      <c r="F222" s="15">
        <v>-55667.350000000006</v>
      </c>
      <c r="G222" s="15">
        <v>20227.09</v>
      </c>
      <c r="H222" s="15">
        <v>1332.79</v>
      </c>
      <c r="I222" s="15">
        <v>3894.2999999999997</v>
      </c>
      <c r="J222" s="15">
        <v>3894.2999999999997</v>
      </c>
      <c r="K222" s="15">
        <v>3894.2999999999997</v>
      </c>
      <c r="L222" s="15">
        <f t="shared" si="16"/>
        <v>15000</v>
      </c>
      <c r="M222" s="24">
        <f t="shared" si="19"/>
        <v>16332.79</v>
      </c>
      <c r="N222" s="24">
        <f t="shared" si="17"/>
        <v>0</v>
      </c>
      <c r="O222" s="25">
        <f t="shared" si="18"/>
        <v>0.19252893026134751</v>
      </c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22">
        <v>770104</v>
      </c>
      <c r="B223" s="28" t="str">
        <f t="shared" si="15"/>
        <v>77</v>
      </c>
      <c r="C223" s="26" t="s">
        <v>117</v>
      </c>
      <c r="D223" s="29" t="s">
        <v>73</v>
      </c>
      <c r="E223" s="15">
        <v>15456.06</v>
      </c>
      <c r="F223" s="15">
        <v>2430.1299999999992</v>
      </c>
      <c r="G223" s="15">
        <v>17886.189999999999</v>
      </c>
      <c r="H223" s="15">
        <v>384.53</v>
      </c>
      <c r="I223" s="15">
        <v>2501.66</v>
      </c>
      <c r="J223" s="15">
        <v>2501.66</v>
      </c>
      <c r="K223" s="15">
        <v>2501.66</v>
      </c>
      <c r="L223" s="15">
        <f t="shared" si="16"/>
        <v>15000</v>
      </c>
      <c r="M223" s="24">
        <f t="shared" si="19"/>
        <v>15384.529999999999</v>
      </c>
      <c r="N223" s="24">
        <f t="shared" si="17"/>
        <v>0</v>
      </c>
      <c r="O223" s="25">
        <f t="shared" si="18"/>
        <v>0.1398654492656066</v>
      </c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22">
        <v>770199</v>
      </c>
      <c r="B224" s="28" t="str">
        <f t="shared" si="15"/>
        <v>77</v>
      </c>
      <c r="C224" s="26" t="s">
        <v>117</v>
      </c>
      <c r="D224" s="29" t="s">
        <v>103</v>
      </c>
      <c r="E224" s="15">
        <v>20000</v>
      </c>
      <c r="F224" s="15">
        <v>0</v>
      </c>
      <c r="G224" s="15">
        <v>20000</v>
      </c>
      <c r="H224" s="15">
        <v>5885.47</v>
      </c>
      <c r="I224" s="15">
        <v>13599.25</v>
      </c>
      <c r="J224" s="15">
        <v>13599.25</v>
      </c>
      <c r="K224" s="15">
        <v>13599.25</v>
      </c>
      <c r="L224" s="15">
        <f t="shared" si="16"/>
        <v>515.27999999999884</v>
      </c>
      <c r="M224" s="24">
        <f t="shared" si="19"/>
        <v>6400.75</v>
      </c>
      <c r="N224" s="24">
        <f t="shared" si="17"/>
        <v>0</v>
      </c>
      <c r="O224" s="25">
        <f t="shared" si="18"/>
        <v>0.67996250000000003</v>
      </c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22">
        <v>770201</v>
      </c>
      <c r="B225" s="28" t="str">
        <f t="shared" si="15"/>
        <v>77</v>
      </c>
      <c r="C225" s="26" t="s">
        <v>117</v>
      </c>
      <c r="D225" s="29" t="s">
        <v>74</v>
      </c>
      <c r="E225" s="15">
        <v>0</v>
      </c>
      <c r="F225" s="15">
        <v>17968.689999999999</v>
      </c>
      <c r="G225" s="15">
        <v>17968.689999999999</v>
      </c>
      <c r="H225" s="15">
        <v>9047.34</v>
      </c>
      <c r="I225" s="15">
        <v>8921.35</v>
      </c>
      <c r="J225" s="15">
        <v>8921.35</v>
      </c>
      <c r="K225" s="15">
        <v>8921.35</v>
      </c>
      <c r="L225" s="15">
        <f t="shared" si="16"/>
        <v>0</v>
      </c>
      <c r="M225" s="24">
        <f t="shared" si="19"/>
        <v>9047.3399999999983</v>
      </c>
      <c r="N225" s="24">
        <f t="shared" si="17"/>
        <v>0</v>
      </c>
      <c r="O225" s="25">
        <f t="shared" si="18"/>
        <v>0.49649417959795628</v>
      </c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22">
        <v>770201</v>
      </c>
      <c r="B226" s="28" t="str">
        <f t="shared" si="15"/>
        <v>77</v>
      </c>
      <c r="C226" s="26" t="s">
        <v>117</v>
      </c>
      <c r="D226" s="29" t="s">
        <v>74</v>
      </c>
      <c r="E226" s="15">
        <v>22311.93</v>
      </c>
      <c r="F226" s="15">
        <v>-10434.59</v>
      </c>
      <c r="G226" s="15">
        <v>11877.34</v>
      </c>
      <c r="H226" s="15">
        <v>0</v>
      </c>
      <c r="I226" s="15">
        <v>11877.34</v>
      </c>
      <c r="J226" s="15">
        <v>11877.34</v>
      </c>
      <c r="K226" s="15">
        <v>11877.34</v>
      </c>
      <c r="L226" s="15">
        <f t="shared" si="16"/>
        <v>0</v>
      </c>
      <c r="M226" s="24">
        <f t="shared" si="19"/>
        <v>0</v>
      </c>
      <c r="N226" s="24">
        <f t="shared" si="17"/>
        <v>0</v>
      </c>
      <c r="O226" s="25">
        <f t="shared" si="18"/>
        <v>1</v>
      </c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22">
        <v>770203</v>
      </c>
      <c r="B227" s="28" t="str">
        <f t="shared" si="15"/>
        <v>77</v>
      </c>
      <c r="C227" s="26" t="s">
        <v>117</v>
      </c>
      <c r="D227" s="29" t="s">
        <v>75</v>
      </c>
      <c r="E227" s="15">
        <v>50</v>
      </c>
      <c r="F227" s="15">
        <v>-50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f t="shared" si="16"/>
        <v>0</v>
      </c>
      <c r="M227" s="24">
        <f t="shared" si="19"/>
        <v>0</v>
      </c>
      <c r="N227" s="24">
        <f t="shared" si="17"/>
        <v>0</v>
      </c>
      <c r="O227" s="25">
        <v>0</v>
      </c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22">
        <v>840106</v>
      </c>
      <c r="B228" s="28" t="str">
        <f t="shared" si="15"/>
        <v>84</v>
      </c>
      <c r="C228" s="26" t="s">
        <v>118</v>
      </c>
      <c r="D228" s="29" t="s">
        <v>109</v>
      </c>
      <c r="E228" s="15">
        <v>0</v>
      </c>
      <c r="F228" s="15">
        <v>2704.77</v>
      </c>
      <c r="G228" s="15">
        <v>2704.77</v>
      </c>
      <c r="H228" s="15">
        <v>0</v>
      </c>
      <c r="I228" s="15">
        <v>0</v>
      </c>
      <c r="J228" s="15">
        <v>0</v>
      </c>
      <c r="K228" s="15">
        <v>0</v>
      </c>
      <c r="L228" s="15">
        <f t="shared" si="16"/>
        <v>2704.77</v>
      </c>
      <c r="M228" s="24">
        <f t="shared" si="19"/>
        <v>2704.77</v>
      </c>
      <c r="N228" s="24">
        <f t="shared" si="17"/>
        <v>0</v>
      </c>
      <c r="O228" s="25">
        <f t="shared" si="18"/>
        <v>0</v>
      </c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22">
        <v>730402</v>
      </c>
      <c r="B229" s="28" t="str">
        <f t="shared" si="15"/>
        <v>73</v>
      </c>
      <c r="C229" s="26" t="s">
        <v>115</v>
      </c>
      <c r="D229" s="29" t="s">
        <v>53</v>
      </c>
      <c r="E229" s="15">
        <v>0</v>
      </c>
      <c r="F229" s="15">
        <v>3500</v>
      </c>
      <c r="G229" s="15">
        <v>3500</v>
      </c>
      <c r="H229" s="15">
        <v>0</v>
      </c>
      <c r="I229" s="15">
        <v>1081.25</v>
      </c>
      <c r="J229" s="15">
        <v>1081.25</v>
      </c>
      <c r="K229" s="15">
        <v>1075.6500000000001</v>
      </c>
      <c r="L229" s="15">
        <f t="shared" si="16"/>
        <v>2418.75</v>
      </c>
      <c r="M229" s="24">
        <f t="shared" si="19"/>
        <v>2418.75</v>
      </c>
      <c r="N229" s="24">
        <f t="shared" si="17"/>
        <v>5.5999999999999091</v>
      </c>
      <c r="O229" s="25">
        <f t="shared" si="18"/>
        <v>0.30892857142857144</v>
      </c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22">
        <v>730402</v>
      </c>
      <c r="B230" s="28" t="str">
        <f t="shared" si="15"/>
        <v>73</v>
      </c>
      <c r="C230" s="26" t="s">
        <v>115</v>
      </c>
      <c r="D230" s="29" t="s">
        <v>53</v>
      </c>
      <c r="E230" s="15">
        <v>331297</v>
      </c>
      <c r="F230" s="15">
        <v>-331297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f t="shared" si="16"/>
        <v>0</v>
      </c>
      <c r="M230" s="24">
        <f t="shared" si="19"/>
        <v>0</v>
      </c>
      <c r="N230" s="24">
        <f t="shared" si="17"/>
        <v>0</v>
      </c>
      <c r="O230" s="25">
        <v>0</v>
      </c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22">
        <v>730402</v>
      </c>
      <c r="B231" s="28" t="str">
        <f t="shared" si="15"/>
        <v>73</v>
      </c>
      <c r="C231" s="26" t="s">
        <v>115</v>
      </c>
      <c r="D231" s="29" t="s">
        <v>53</v>
      </c>
      <c r="E231" s="15">
        <v>33008.160000000003</v>
      </c>
      <c r="F231" s="15">
        <v>-33008.160000000003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f t="shared" si="16"/>
        <v>0</v>
      </c>
      <c r="M231" s="24">
        <f t="shared" si="19"/>
        <v>0</v>
      </c>
      <c r="N231" s="24">
        <f t="shared" si="17"/>
        <v>0</v>
      </c>
      <c r="O231" s="25">
        <v>0</v>
      </c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22">
        <v>750401</v>
      </c>
      <c r="B232" s="28" t="str">
        <f t="shared" si="15"/>
        <v>75</v>
      </c>
      <c r="C232" s="26" t="s">
        <v>116</v>
      </c>
      <c r="D232" s="29" t="s">
        <v>110</v>
      </c>
      <c r="E232" s="15">
        <v>15344.92</v>
      </c>
      <c r="F232" s="15">
        <v>-15344.92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f t="shared" si="16"/>
        <v>0</v>
      </c>
      <c r="M232" s="24">
        <f t="shared" si="19"/>
        <v>0</v>
      </c>
      <c r="N232" s="24">
        <f t="shared" si="17"/>
        <v>0</v>
      </c>
      <c r="O232" s="25">
        <v>0</v>
      </c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22">
        <v>750401</v>
      </c>
      <c r="B233" s="28" t="str">
        <f t="shared" si="15"/>
        <v>75</v>
      </c>
      <c r="C233" s="26" t="s">
        <v>116</v>
      </c>
      <c r="D233" s="29" t="s">
        <v>110</v>
      </c>
      <c r="E233" s="15">
        <v>129999</v>
      </c>
      <c r="F233" s="15">
        <v>-129999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f t="shared" si="16"/>
        <v>0</v>
      </c>
      <c r="M233" s="24">
        <f t="shared" si="19"/>
        <v>0</v>
      </c>
      <c r="N233" s="24">
        <f t="shared" si="17"/>
        <v>0</v>
      </c>
      <c r="O233" s="25">
        <v>0</v>
      </c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22">
        <v>730402</v>
      </c>
      <c r="B234" s="28" t="str">
        <f t="shared" si="15"/>
        <v>73</v>
      </c>
      <c r="C234" s="26" t="s">
        <v>115</v>
      </c>
      <c r="D234" s="29" t="s">
        <v>53</v>
      </c>
      <c r="E234" s="15">
        <v>200000</v>
      </c>
      <c r="F234" s="15">
        <v>-196865.18</v>
      </c>
      <c r="G234" s="15">
        <v>3134.82</v>
      </c>
      <c r="H234" s="15">
        <v>0</v>
      </c>
      <c r="I234" s="15">
        <v>2295.23</v>
      </c>
      <c r="J234" s="15">
        <v>2295.23</v>
      </c>
      <c r="K234" s="15">
        <v>2283.34</v>
      </c>
      <c r="L234" s="15">
        <f t="shared" si="16"/>
        <v>839.59000000000015</v>
      </c>
      <c r="M234" s="24">
        <f t="shared" si="19"/>
        <v>839.59000000000015</v>
      </c>
      <c r="N234" s="24">
        <f t="shared" si="17"/>
        <v>11.889999999999873</v>
      </c>
      <c r="O234" s="25">
        <f t="shared" si="18"/>
        <v>0.73217282013002338</v>
      </c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22">
        <v>730402</v>
      </c>
      <c r="B235" s="28" t="str">
        <f t="shared" si="15"/>
        <v>73</v>
      </c>
      <c r="C235" s="26" t="s">
        <v>115</v>
      </c>
      <c r="D235" s="29" t="s">
        <v>53</v>
      </c>
      <c r="E235" s="15">
        <v>48395.63</v>
      </c>
      <c r="F235" s="15">
        <v>-48395.63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f t="shared" si="16"/>
        <v>0</v>
      </c>
      <c r="M235" s="24">
        <f t="shared" si="19"/>
        <v>0</v>
      </c>
      <c r="N235" s="24">
        <f t="shared" si="17"/>
        <v>0</v>
      </c>
      <c r="O235" s="25">
        <v>0</v>
      </c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22">
        <v>730601</v>
      </c>
      <c r="B236" s="28" t="str">
        <f t="shared" si="15"/>
        <v>73</v>
      </c>
      <c r="C236" s="26" t="s">
        <v>115</v>
      </c>
      <c r="D236" s="29" t="s">
        <v>57</v>
      </c>
      <c r="E236" s="15">
        <v>0</v>
      </c>
      <c r="F236" s="15">
        <v>10000</v>
      </c>
      <c r="G236" s="15">
        <v>10000</v>
      </c>
      <c r="H236" s="15">
        <v>0</v>
      </c>
      <c r="I236" s="15">
        <v>0</v>
      </c>
      <c r="J236" s="15">
        <v>0</v>
      </c>
      <c r="K236" s="15">
        <v>0</v>
      </c>
      <c r="L236" s="15">
        <f t="shared" si="16"/>
        <v>10000</v>
      </c>
      <c r="M236" s="24">
        <f t="shared" si="19"/>
        <v>10000</v>
      </c>
      <c r="N236" s="24">
        <f t="shared" si="17"/>
        <v>0</v>
      </c>
      <c r="O236" s="25">
        <f t="shared" si="18"/>
        <v>0</v>
      </c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13"/>
      <c r="C237" s="1"/>
      <c r="D237" s="1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6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13"/>
      <c r="C238" s="1"/>
      <c r="D238" s="1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6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13"/>
      <c r="C239" s="1"/>
      <c r="D239" s="1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6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13"/>
      <c r="C240" s="1"/>
      <c r="D240" s="1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6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13"/>
      <c r="C241" s="1"/>
      <c r="D241" s="1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6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13"/>
      <c r="C242" s="1"/>
      <c r="D242" s="1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6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13"/>
      <c r="C243" s="1"/>
      <c r="D243" s="1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6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13"/>
      <c r="C244" s="1"/>
      <c r="D244" s="1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6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13"/>
      <c r="C245" s="1"/>
      <c r="D245" s="1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6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13"/>
      <c r="C246" s="1"/>
      <c r="D246" s="1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6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13"/>
      <c r="C247" s="1"/>
      <c r="D247" s="1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6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13"/>
      <c r="C248" s="1"/>
      <c r="D248" s="1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6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13"/>
      <c r="C249" s="1"/>
      <c r="D249" s="1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6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13"/>
      <c r="C250" s="1"/>
      <c r="D250" s="1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6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13"/>
      <c r="C251" s="1"/>
      <c r="D251" s="1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6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13"/>
      <c r="C252" s="1"/>
      <c r="D252" s="1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6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13"/>
      <c r="C253" s="1"/>
      <c r="D253" s="1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6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13"/>
      <c r="C254" s="1"/>
      <c r="D254" s="1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6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13"/>
      <c r="C255" s="1"/>
      <c r="D255" s="1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6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13"/>
      <c r="C256" s="1"/>
      <c r="D256" s="1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6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13"/>
      <c r="C257" s="1"/>
      <c r="D257" s="1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6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13"/>
      <c r="C258" s="1"/>
      <c r="D258" s="1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6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13"/>
      <c r="C259" s="1"/>
      <c r="D259" s="1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6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13"/>
      <c r="C260" s="1"/>
      <c r="D260" s="1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6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13"/>
      <c r="C261" s="1"/>
      <c r="D261" s="1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6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13"/>
      <c r="C262" s="1"/>
      <c r="D262" s="1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6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13"/>
      <c r="C263" s="1"/>
      <c r="D263" s="1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6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13"/>
      <c r="C264" s="1"/>
      <c r="D264" s="1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6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13"/>
      <c r="C265" s="1"/>
      <c r="D265" s="1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6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13"/>
      <c r="C266" s="1"/>
      <c r="D266" s="1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6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13"/>
      <c r="C267" s="1"/>
      <c r="D267" s="1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6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13"/>
      <c r="C268" s="1"/>
      <c r="D268" s="1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6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13"/>
      <c r="C269" s="1"/>
      <c r="D269" s="1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6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13"/>
      <c r="C270" s="1"/>
      <c r="D270" s="1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6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13"/>
      <c r="C271" s="1"/>
      <c r="D271" s="1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6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13"/>
      <c r="C272" s="1"/>
      <c r="D272" s="1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6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13"/>
      <c r="C273" s="1"/>
      <c r="D273" s="1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6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13"/>
      <c r="C274" s="1"/>
      <c r="D274" s="1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6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13"/>
      <c r="C275" s="1"/>
      <c r="D275" s="1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6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13"/>
      <c r="C276" s="1"/>
      <c r="D276" s="1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6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13"/>
      <c r="C277" s="1"/>
      <c r="D277" s="1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6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13"/>
      <c r="C278" s="1"/>
      <c r="D278" s="1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6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13"/>
      <c r="C279" s="1"/>
      <c r="D279" s="1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6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13"/>
      <c r="C280" s="1"/>
      <c r="D280" s="1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6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13"/>
      <c r="C281" s="1"/>
      <c r="D281" s="1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6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13"/>
      <c r="C282" s="1"/>
      <c r="D282" s="1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6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13"/>
      <c r="C283" s="1"/>
      <c r="D283" s="1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6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13"/>
      <c r="C284" s="1"/>
      <c r="D284" s="1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6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13"/>
      <c r="C285" s="1"/>
      <c r="D285" s="1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6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13"/>
      <c r="C286" s="1"/>
      <c r="D286" s="1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6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13"/>
      <c r="C287" s="1"/>
      <c r="D287" s="1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6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13"/>
      <c r="C288" s="1"/>
      <c r="D288" s="1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6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13"/>
      <c r="C289" s="1"/>
      <c r="D289" s="1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6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13"/>
      <c r="C290" s="1"/>
      <c r="D290" s="1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6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13"/>
      <c r="C291" s="1"/>
      <c r="D291" s="1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6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13"/>
      <c r="C292" s="1"/>
      <c r="D292" s="1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6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13"/>
      <c r="C293" s="1"/>
      <c r="D293" s="1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6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13"/>
      <c r="C294" s="1"/>
      <c r="D294" s="1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6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13"/>
      <c r="C295" s="1"/>
      <c r="D295" s="1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6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13"/>
      <c r="C296" s="1"/>
      <c r="D296" s="1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6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13"/>
      <c r="C297" s="1"/>
      <c r="D297" s="1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6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13"/>
      <c r="C298" s="1"/>
      <c r="D298" s="1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6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13"/>
      <c r="C299" s="1"/>
      <c r="D299" s="1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6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13"/>
      <c r="C300" s="1"/>
      <c r="D300" s="1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6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13"/>
      <c r="C301" s="1"/>
      <c r="D301" s="1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6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13"/>
      <c r="C302" s="1"/>
      <c r="D302" s="1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6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13"/>
      <c r="C303" s="1"/>
      <c r="D303" s="1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6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13"/>
      <c r="C304" s="1"/>
      <c r="D304" s="1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6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13"/>
      <c r="C305" s="1"/>
      <c r="D305" s="1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6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13"/>
      <c r="C306" s="1"/>
      <c r="D306" s="1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6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13"/>
      <c r="C307" s="1"/>
      <c r="D307" s="1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6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13"/>
      <c r="C308" s="1"/>
      <c r="D308" s="1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6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13"/>
      <c r="C309" s="1"/>
      <c r="D309" s="1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6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13"/>
      <c r="C310" s="1"/>
      <c r="D310" s="1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6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13"/>
      <c r="C311" s="1"/>
      <c r="D311" s="1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6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13"/>
      <c r="C312" s="1"/>
      <c r="D312" s="1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6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13"/>
      <c r="C313" s="1"/>
      <c r="D313" s="1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6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13"/>
      <c r="C314" s="1"/>
      <c r="D314" s="1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6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13"/>
      <c r="C315" s="1"/>
      <c r="D315" s="1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6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13"/>
      <c r="C316" s="1"/>
      <c r="D316" s="1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6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13"/>
      <c r="C317" s="1"/>
      <c r="D317" s="1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6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13"/>
      <c r="C318" s="1"/>
      <c r="D318" s="1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6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13"/>
      <c r="C319" s="1"/>
      <c r="D319" s="1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6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13"/>
      <c r="C320" s="1"/>
      <c r="D320" s="1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6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13"/>
      <c r="C321" s="1"/>
      <c r="D321" s="1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6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13"/>
      <c r="C322" s="1"/>
      <c r="D322" s="1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6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13"/>
      <c r="C323" s="1"/>
      <c r="D323" s="1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6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13"/>
      <c r="C324" s="1"/>
      <c r="D324" s="1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6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13"/>
      <c r="C325" s="1"/>
      <c r="D325" s="1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6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13"/>
      <c r="C326" s="1"/>
      <c r="D326" s="1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6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13"/>
      <c r="C327" s="1"/>
      <c r="D327" s="1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6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13"/>
      <c r="C328" s="1"/>
      <c r="D328" s="1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6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13"/>
      <c r="C329" s="1"/>
      <c r="D329" s="1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6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13"/>
      <c r="C330" s="1"/>
      <c r="D330" s="1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6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13"/>
      <c r="C331" s="1"/>
      <c r="D331" s="1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6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13"/>
      <c r="C332" s="1"/>
      <c r="D332" s="1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6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13"/>
      <c r="C333" s="1"/>
      <c r="D333" s="1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6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13"/>
      <c r="C334" s="1"/>
      <c r="D334" s="1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6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13"/>
      <c r="C335" s="1"/>
      <c r="D335" s="1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6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13"/>
      <c r="C336" s="1"/>
      <c r="D336" s="1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6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13"/>
      <c r="C337" s="1"/>
      <c r="D337" s="1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6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13"/>
      <c r="C338" s="1"/>
      <c r="D338" s="1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6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13"/>
      <c r="C339" s="1"/>
      <c r="D339" s="1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6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13"/>
      <c r="C340" s="1"/>
      <c r="D340" s="1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6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13"/>
      <c r="C341" s="1"/>
      <c r="D341" s="1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6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13"/>
      <c r="C342" s="1"/>
      <c r="D342" s="1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6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13"/>
      <c r="C343" s="1"/>
      <c r="D343" s="1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6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13"/>
      <c r="C344" s="1"/>
      <c r="D344" s="1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6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13"/>
      <c r="C345" s="1"/>
      <c r="D345" s="1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6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13"/>
      <c r="C346" s="1"/>
      <c r="D346" s="1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6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13"/>
      <c r="C347" s="1"/>
      <c r="D347" s="1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6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13"/>
      <c r="C348" s="1"/>
      <c r="D348" s="1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6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13"/>
      <c r="C349" s="1"/>
      <c r="D349" s="1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6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13"/>
      <c r="C350" s="1"/>
      <c r="D350" s="1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6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13"/>
      <c r="C351" s="1"/>
      <c r="D351" s="1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6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13"/>
      <c r="C352" s="1"/>
      <c r="D352" s="1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6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13"/>
      <c r="C353" s="1"/>
      <c r="D353" s="1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6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13"/>
      <c r="C354" s="1"/>
      <c r="D354" s="1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6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13"/>
      <c r="C355" s="1"/>
      <c r="D355" s="1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6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13"/>
      <c r="C356" s="1"/>
      <c r="D356" s="1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6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13"/>
      <c r="C357" s="1"/>
      <c r="D357" s="1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6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13"/>
      <c r="C358" s="1"/>
      <c r="D358" s="1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6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13"/>
      <c r="C359" s="1"/>
      <c r="D359" s="1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6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13"/>
      <c r="C360" s="1"/>
      <c r="D360" s="1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6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13"/>
      <c r="C361" s="1"/>
      <c r="D361" s="1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6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13"/>
      <c r="C362" s="1"/>
      <c r="D362" s="1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6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13"/>
      <c r="C363" s="1"/>
      <c r="D363" s="1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6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13"/>
      <c r="C364" s="1"/>
      <c r="D364" s="1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6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13"/>
      <c r="C365" s="1"/>
      <c r="D365" s="1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6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13"/>
      <c r="C366" s="1"/>
      <c r="D366" s="1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6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13"/>
      <c r="C367" s="1"/>
      <c r="D367" s="1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6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13"/>
      <c r="C368" s="1"/>
      <c r="D368" s="1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6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13"/>
      <c r="C369" s="1"/>
      <c r="D369" s="1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6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13"/>
      <c r="C370" s="1"/>
      <c r="D370" s="1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6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13"/>
      <c r="C371" s="1"/>
      <c r="D371" s="1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6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13"/>
      <c r="C372" s="1"/>
      <c r="D372" s="1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6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13"/>
      <c r="C373" s="1"/>
      <c r="D373" s="1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6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13"/>
      <c r="C374" s="1"/>
      <c r="D374" s="1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6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13"/>
      <c r="C375" s="1"/>
      <c r="D375" s="1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6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13"/>
      <c r="C376" s="1"/>
      <c r="D376" s="1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6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13"/>
      <c r="C377" s="1"/>
      <c r="D377" s="1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6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13"/>
      <c r="C378" s="1"/>
      <c r="D378" s="1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6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13"/>
      <c r="C379" s="1"/>
      <c r="D379" s="1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6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13"/>
      <c r="C380" s="1"/>
      <c r="D380" s="1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6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13"/>
      <c r="C381" s="1"/>
      <c r="D381" s="1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6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13"/>
      <c r="C382" s="1"/>
      <c r="D382" s="1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6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13"/>
      <c r="C383" s="1"/>
      <c r="D383" s="1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6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13"/>
      <c r="C384" s="1"/>
      <c r="D384" s="1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6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13"/>
      <c r="C385" s="1"/>
      <c r="D385" s="1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6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13"/>
      <c r="C386" s="1"/>
      <c r="D386" s="1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6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13"/>
      <c r="C387" s="1"/>
      <c r="D387" s="1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6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13"/>
      <c r="C388" s="1"/>
      <c r="D388" s="1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6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13"/>
      <c r="C389" s="1"/>
      <c r="D389" s="1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6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13"/>
      <c r="C390" s="1"/>
      <c r="D390" s="1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6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13"/>
      <c r="C391" s="1"/>
      <c r="D391" s="1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6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13"/>
      <c r="C392" s="1"/>
      <c r="D392" s="1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6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13"/>
      <c r="C393" s="1"/>
      <c r="D393" s="1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6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13"/>
      <c r="C394" s="1"/>
      <c r="D394" s="1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6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13"/>
      <c r="C395" s="1"/>
      <c r="D395" s="1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6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13"/>
      <c r="C396" s="1"/>
      <c r="D396" s="1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6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13"/>
      <c r="C397" s="1"/>
      <c r="D397" s="1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6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13"/>
      <c r="C398" s="1"/>
      <c r="D398" s="1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6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13"/>
      <c r="C399" s="1"/>
      <c r="D399" s="1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6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13"/>
      <c r="C400" s="1"/>
      <c r="D400" s="1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6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13"/>
      <c r="C401" s="1"/>
      <c r="D401" s="1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6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13"/>
      <c r="C402" s="1"/>
      <c r="D402" s="1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6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13"/>
      <c r="C403" s="1"/>
      <c r="D403" s="1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6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13"/>
      <c r="C404" s="1"/>
      <c r="D404" s="1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6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13"/>
      <c r="C405" s="1"/>
      <c r="D405" s="1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6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13"/>
      <c r="C406" s="1"/>
      <c r="D406" s="1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6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13"/>
      <c r="C407" s="1"/>
      <c r="D407" s="1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6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13"/>
      <c r="C408" s="1"/>
      <c r="D408" s="1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6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13"/>
      <c r="C409" s="1"/>
      <c r="D409" s="1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6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13"/>
      <c r="C410" s="1"/>
      <c r="D410" s="1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6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13"/>
      <c r="C411" s="1"/>
      <c r="D411" s="1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6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13"/>
      <c r="C412" s="1"/>
      <c r="D412" s="1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6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13"/>
      <c r="C413" s="1"/>
      <c r="D413" s="1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6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13"/>
      <c r="C414" s="1"/>
      <c r="D414" s="1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6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13"/>
      <c r="C415" s="1"/>
      <c r="D415" s="1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6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13"/>
      <c r="C416" s="1"/>
      <c r="D416" s="1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6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13"/>
      <c r="C417" s="1"/>
      <c r="D417" s="1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6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13"/>
      <c r="C418" s="1"/>
      <c r="D418" s="1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6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13"/>
      <c r="C419" s="1"/>
      <c r="D419" s="1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6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13"/>
      <c r="C420" s="1"/>
      <c r="D420" s="1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6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13"/>
      <c r="C421" s="1"/>
      <c r="D421" s="1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6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13"/>
      <c r="C422" s="1"/>
      <c r="D422" s="1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6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13"/>
      <c r="C423" s="1"/>
      <c r="D423" s="1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6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13"/>
      <c r="C424" s="1"/>
      <c r="D424" s="1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6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13"/>
      <c r="C425" s="1"/>
      <c r="D425" s="1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6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13"/>
      <c r="C426" s="1"/>
      <c r="D426" s="1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6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13"/>
      <c r="C427" s="1"/>
      <c r="D427" s="1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6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13"/>
      <c r="C428" s="1"/>
      <c r="D428" s="1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6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13"/>
      <c r="C429" s="1"/>
      <c r="D429" s="1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6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13"/>
      <c r="C430" s="1"/>
      <c r="D430" s="1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6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13"/>
      <c r="C431" s="1"/>
      <c r="D431" s="1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6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13"/>
      <c r="C432" s="1"/>
      <c r="D432" s="1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6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13"/>
      <c r="C433" s="1"/>
      <c r="D433" s="1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6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13"/>
      <c r="C434" s="1"/>
      <c r="D434" s="1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6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13"/>
      <c r="C435" s="1"/>
      <c r="D435" s="1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6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13"/>
      <c r="C436" s="1"/>
      <c r="D436" s="1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6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13"/>
      <c r="C437" s="1"/>
      <c r="D437" s="1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6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13"/>
      <c r="C438" s="1"/>
      <c r="D438" s="1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6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13"/>
      <c r="C439" s="1"/>
      <c r="D439" s="1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6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13"/>
      <c r="C440" s="1"/>
      <c r="D440" s="1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6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13"/>
      <c r="C441" s="1"/>
      <c r="D441" s="1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6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13"/>
      <c r="C442" s="1"/>
      <c r="D442" s="1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6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13"/>
      <c r="C443" s="1"/>
      <c r="D443" s="1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6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13"/>
      <c r="C444" s="1"/>
      <c r="D444" s="1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6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13"/>
      <c r="C445" s="1"/>
      <c r="D445" s="1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6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13"/>
      <c r="C446" s="1"/>
      <c r="D446" s="1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6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13"/>
      <c r="C447" s="1"/>
      <c r="D447" s="1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6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13"/>
      <c r="C448" s="1"/>
      <c r="D448" s="1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6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13"/>
      <c r="C449" s="1"/>
      <c r="D449" s="1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6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13"/>
      <c r="C450" s="1"/>
      <c r="D450" s="1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6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13"/>
      <c r="C451" s="1"/>
      <c r="D451" s="1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6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13"/>
      <c r="C452" s="1"/>
      <c r="D452" s="1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6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13"/>
      <c r="C453" s="1"/>
      <c r="D453" s="1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6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13"/>
      <c r="C454" s="1"/>
      <c r="D454" s="1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6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13"/>
      <c r="C455" s="1"/>
      <c r="D455" s="1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6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13"/>
      <c r="C456" s="1"/>
      <c r="D456" s="1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6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13"/>
      <c r="C457" s="1"/>
      <c r="D457" s="1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6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13"/>
      <c r="C458" s="1"/>
      <c r="D458" s="1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6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13"/>
      <c r="C459" s="1"/>
      <c r="D459" s="1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6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13"/>
      <c r="C460" s="1"/>
      <c r="D460" s="1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6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13"/>
      <c r="C461" s="1"/>
      <c r="D461" s="1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6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13"/>
      <c r="C462" s="1"/>
      <c r="D462" s="1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6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13"/>
      <c r="C463" s="1"/>
      <c r="D463" s="1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6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13"/>
      <c r="C464" s="1"/>
      <c r="D464" s="1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6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13"/>
      <c r="C465" s="1"/>
      <c r="D465" s="1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6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13"/>
      <c r="C466" s="1"/>
      <c r="D466" s="1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6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13"/>
      <c r="C467" s="1"/>
      <c r="D467" s="1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6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13"/>
      <c r="C468" s="1"/>
      <c r="D468" s="1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6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13"/>
      <c r="C469" s="1"/>
      <c r="D469" s="1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6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13"/>
      <c r="C470" s="1"/>
      <c r="D470" s="1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6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13"/>
      <c r="C471" s="1"/>
      <c r="D471" s="1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6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13"/>
      <c r="C472" s="1"/>
      <c r="D472" s="1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6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13"/>
      <c r="C473" s="1"/>
      <c r="D473" s="1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6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13"/>
      <c r="C474" s="1"/>
      <c r="D474" s="1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6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13"/>
      <c r="C475" s="1"/>
      <c r="D475" s="1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6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13"/>
      <c r="C476" s="1"/>
      <c r="D476" s="1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6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13"/>
      <c r="C477" s="1"/>
      <c r="D477" s="1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6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13"/>
      <c r="C478" s="1"/>
      <c r="D478" s="1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6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13"/>
      <c r="C479" s="1"/>
      <c r="D479" s="1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6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13"/>
      <c r="C480" s="1"/>
      <c r="D480" s="1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6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13"/>
      <c r="C481" s="1"/>
      <c r="D481" s="1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6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13"/>
      <c r="C482" s="1"/>
      <c r="D482" s="1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6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13"/>
      <c r="C483" s="1"/>
      <c r="D483" s="1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6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13"/>
      <c r="C484" s="1"/>
      <c r="D484" s="1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6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13"/>
      <c r="C485" s="1"/>
      <c r="D485" s="1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6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13"/>
      <c r="C486" s="1"/>
      <c r="D486" s="1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6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13"/>
      <c r="C487" s="1"/>
      <c r="D487" s="1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6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13"/>
      <c r="C488" s="1"/>
      <c r="D488" s="1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6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13"/>
      <c r="C489" s="1"/>
      <c r="D489" s="1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6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13"/>
      <c r="C490" s="1"/>
      <c r="D490" s="1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6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13"/>
      <c r="C491" s="1"/>
      <c r="D491" s="1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6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13"/>
      <c r="C492" s="1"/>
      <c r="D492" s="1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6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13"/>
      <c r="C493" s="1"/>
      <c r="D493" s="1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6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13"/>
      <c r="C494" s="1"/>
      <c r="D494" s="1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6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13"/>
      <c r="C495" s="1"/>
      <c r="D495" s="1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6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13"/>
      <c r="C496" s="1"/>
      <c r="D496" s="1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6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13"/>
      <c r="C497" s="1"/>
      <c r="D497" s="1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6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13"/>
      <c r="C498" s="1"/>
      <c r="D498" s="1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6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13"/>
      <c r="C499" s="1"/>
      <c r="D499" s="1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6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13"/>
      <c r="C500" s="1"/>
      <c r="D500" s="1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6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13"/>
      <c r="C501" s="1"/>
      <c r="D501" s="1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6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13"/>
      <c r="C502" s="1"/>
      <c r="D502" s="1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6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13"/>
      <c r="C503" s="1"/>
      <c r="D503" s="1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6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13"/>
      <c r="C504" s="1"/>
      <c r="D504" s="1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6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13"/>
      <c r="C505" s="1"/>
      <c r="D505" s="1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6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13"/>
      <c r="C506" s="1"/>
      <c r="D506" s="1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6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13"/>
      <c r="C507" s="1"/>
      <c r="D507" s="1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6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13"/>
      <c r="C508" s="1"/>
      <c r="D508" s="1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6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13"/>
      <c r="C509" s="1"/>
      <c r="D509" s="1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6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13"/>
      <c r="C510" s="1"/>
      <c r="D510" s="1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6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13"/>
      <c r="C511" s="1"/>
      <c r="D511" s="1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6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13"/>
      <c r="C512" s="1"/>
      <c r="D512" s="1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6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13"/>
      <c r="C513" s="1"/>
      <c r="D513" s="1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6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13"/>
      <c r="C514" s="1"/>
      <c r="D514" s="1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6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13"/>
      <c r="C515" s="1"/>
      <c r="D515" s="1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6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13"/>
      <c r="C516" s="1"/>
      <c r="D516" s="1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6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13"/>
      <c r="C517" s="1"/>
      <c r="D517" s="1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6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13"/>
      <c r="C518" s="1"/>
      <c r="D518" s="1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6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13"/>
      <c r="C519" s="1"/>
      <c r="D519" s="1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6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13"/>
      <c r="C520" s="1"/>
      <c r="D520" s="1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6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13"/>
      <c r="C521" s="1"/>
      <c r="D521" s="1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6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13"/>
      <c r="C522" s="1"/>
      <c r="D522" s="1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6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13"/>
      <c r="C523" s="1"/>
      <c r="D523" s="1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6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13"/>
      <c r="C524" s="1"/>
      <c r="D524" s="1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6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13"/>
      <c r="C525" s="1"/>
      <c r="D525" s="1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6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13"/>
      <c r="C526" s="1"/>
      <c r="D526" s="1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6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13"/>
      <c r="C527" s="1"/>
      <c r="D527" s="1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6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13"/>
      <c r="C528" s="1"/>
      <c r="D528" s="1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6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13"/>
      <c r="C529" s="1"/>
      <c r="D529" s="1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6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13"/>
      <c r="C530" s="1"/>
      <c r="D530" s="1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6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13"/>
      <c r="C531" s="1"/>
      <c r="D531" s="1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6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13"/>
      <c r="C532" s="1"/>
      <c r="D532" s="1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6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13"/>
      <c r="C533" s="1"/>
      <c r="D533" s="1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6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13"/>
      <c r="C534" s="1"/>
      <c r="D534" s="1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6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13"/>
      <c r="C535" s="1"/>
      <c r="D535" s="1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6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13"/>
      <c r="C536" s="1"/>
      <c r="D536" s="1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6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13"/>
      <c r="C537" s="1"/>
      <c r="D537" s="1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6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13"/>
      <c r="C538" s="1"/>
      <c r="D538" s="1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6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13"/>
      <c r="C539" s="1"/>
      <c r="D539" s="1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6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13"/>
      <c r="C540" s="1"/>
      <c r="D540" s="1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6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13"/>
      <c r="C541" s="1"/>
      <c r="D541" s="1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6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13"/>
      <c r="C542" s="1"/>
      <c r="D542" s="1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6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13"/>
      <c r="C543" s="1"/>
      <c r="D543" s="1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6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13"/>
      <c r="C544" s="1"/>
      <c r="D544" s="1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6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13"/>
      <c r="C545" s="1"/>
      <c r="D545" s="1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6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13"/>
      <c r="C546" s="1"/>
      <c r="D546" s="1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6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13"/>
      <c r="C547" s="1"/>
      <c r="D547" s="1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6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13"/>
      <c r="C548" s="1"/>
      <c r="D548" s="1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6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13"/>
      <c r="C549" s="1"/>
      <c r="D549" s="1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6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13"/>
      <c r="C550" s="1"/>
      <c r="D550" s="1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6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13"/>
      <c r="C551" s="1"/>
      <c r="D551" s="1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6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13"/>
      <c r="C552" s="1"/>
      <c r="D552" s="1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6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13"/>
      <c r="C553" s="1"/>
      <c r="D553" s="1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6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13"/>
      <c r="C554" s="1"/>
      <c r="D554" s="1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6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13"/>
      <c r="C555" s="1"/>
      <c r="D555" s="1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6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13"/>
      <c r="C556" s="1"/>
      <c r="D556" s="1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6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13"/>
      <c r="C557" s="1"/>
      <c r="D557" s="1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6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13"/>
      <c r="C558" s="1"/>
      <c r="D558" s="1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6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13"/>
      <c r="C559" s="1"/>
      <c r="D559" s="1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6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13"/>
      <c r="C560" s="1"/>
      <c r="D560" s="1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6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13"/>
      <c r="C561" s="1"/>
      <c r="D561" s="1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6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13"/>
      <c r="C562" s="1"/>
      <c r="D562" s="1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6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13"/>
      <c r="C563" s="1"/>
      <c r="D563" s="1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6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13"/>
      <c r="C564" s="1"/>
      <c r="D564" s="1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6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13"/>
      <c r="C565" s="1"/>
      <c r="D565" s="1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6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13"/>
      <c r="C566" s="1"/>
      <c r="D566" s="1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6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13"/>
      <c r="C567" s="1"/>
      <c r="D567" s="1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6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13"/>
      <c r="C568" s="1"/>
      <c r="D568" s="1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6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13"/>
      <c r="C569" s="1"/>
      <c r="D569" s="1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6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13"/>
      <c r="C570" s="1"/>
      <c r="D570" s="1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6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13"/>
      <c r="C571" s="1"/>
      <c r="D571" s="1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6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13"/>
      <c r="C572" s="1"/>
      <c r="D572" s="1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6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13"/>
      <c r="C573" s="1"/>
      <c r="D573" s="1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6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13"/>
      <c r="C574" s="1"/>
      <c r="D574" s="1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6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13"/>
      <c r="C575" s="1"/>
      <c r="D575" s="1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6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13"/>
      <c r="C576" s="1"/>
      <c r="D576" s="1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6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13"/>
      <c r="C577" s="1"/>
      <c r="D577" s="1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6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13"/>
      <c r="C578" s="1"/>
      <c r="D578" s="1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6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13"/>
      <c r="C579" s="1"/>
      <c r="D579" s="1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6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13"/>
      <c r="C580" s="1"/>
      <c r="D580" s="1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6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13"/>
      <c r="C581" s="1"/>
      <c r="D581" s="1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6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13"/>
      <c r="C582" s="1"/>
      <c r="D582" s="1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6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13"/>
      <c r="C583" s="1"/>
      <c r="D583" s="1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6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13"/>
      <c r="C584" s="1"/>
      <c r="D584" s="1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6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13"/>
      <c r="C585" s="1"/>
      <c r="D585" s="1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6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13"/>
      <c r="C586" s="1"/>
      <c r="D586" s="1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6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13"/>
      <c r="C587" s="1"/>
      <c r="D587" s="1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6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13"/>
      <c r="C588" s="1"/>
      <c r="D588" s="1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6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13"/>
      <c r="C589" s="1"/>
      <c r="D589" s="1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6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13"/>
      <c r="C590" s="1"/>
      <c r="D590" s="1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6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13"/>
      <c r="C591" s="1"/>
      <c r="D591" s="1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6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13"/>
      <c r="C592" s="1"/>
      <c r="D592" s="1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6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13"/>
      <c r="C593" s="1"/>
      <c r="D593" s="1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6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13"/>
      <c r="C594" s="1"/>
      <c r="D594" s="1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6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13"/>
      <c r="C595" s="1"/>
      <c r="D595" s="1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6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13"/>
      <c r="C596" s="1"/>
      <c r="D596" s="1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6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13"/>
      <c r="C597" s="1"/>
      <c r="D597" s="1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6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13"/>
      <c r="C598" s="1"/>
      <c r="D598" s="1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6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13"/>
      <c r="C599" s="1"/>
      <c r="D599" s="1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6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13"/>
      <c r="C600" s="1"/>
      <c r="D600" s="1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6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13"/>
      <c r="C601" s="1"/>
      <c r="D601" s="1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6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13"/>
      <c r="C602" s="1"/>
      <c r="D602" s="1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6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13"/>
      <c r="C603" s="1"/>
      <c r="D603" s="1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6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13"/>
      <c r="C604" s="1"/>
      <c r="D604" s="1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6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13"/>
      <c r="C605" s="1"/>
      <c r="D605" s="1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6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13"/>
      <c r="C606" s="1"/>
      <c r="D606" s="1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6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13"/>
      <c r="C607" s="1"/>
      <c r="D607" s="1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6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13"/>
      <c r="C608" s="1"/>
      <c r="D608" s="1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6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13"/>
      <c r="C609" s="1"/>
      <c r="D609" s="1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6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13"/>
      <c r="C610" s="1"/>
      <c r="D610" s="1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6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13"/>
      <c r="C611" s="1"/>
      <c r="D611" s="1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6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13"/>
      <c r="C612" s="1"/>
      <c r="D612" s="1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6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13"/>
      <c r="C613" s="1"/>
      <c r="D613" s="1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6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13"/>
      <c r="C614" s="1"/>
      <c r="D614" s="1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6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13"/>
      <c r="C615" s="1"/>
      <c r="D615" s="1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6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13"/>
      <c r="C616" s="1"/>
      <c r="D616" s="1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6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13"/>
      <c r="C617" s="1"/>
      <c r="D617" s="1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6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13"/>
      <c r="C618" s="1"/>
      <c r="D618" s="1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6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13"/>
      <c r="C619" s="1"/>
      <c r="D619" s="1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6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13"/>
      <c r="C620" s="1"/>
      <c r="D620" s="1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6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13"/>
      <c r="C621" s="1"/>
      <c r="D621" s="1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6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13"/>
      <c r="C622" s="1"/>
      <c r="D622" s="1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6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13"/>
      <c r="C623" s="1"/>
      <c r="D623" s="1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6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13"/>
      <c r="C624" s="1"/>
      <c r="D624" s="1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6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13"/>
      <c r="C625" s="1"/>
      <c r="D625" s="1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6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13"/>
      <c r="C626" s="1"/>
      <c r="D626" s="1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6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13"/>
      <c r="C627" s="1"/>
      <c r="D627" s="1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6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13"/>
      <c r="C628" s="1"/>
      <c r="D628" s="1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6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13"/>
      <c r="C629" s="1"/>
      <c r="D629" s="1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6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13"/>
      <c r="C630" s="1"/>
      <c r="D630" s="1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6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13"/>
      <c r="C631" s="1"/>
      <c r="D631" s="1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6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13"/>
      <c r="C632" s="1"/>
      <c r="D632" s="1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6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13"/>
      <c r="C633" s="1"/>
      <c r="D633" s="1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6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13"/>
      <c r="C634" s="1"/>
      <c r="D634" s="1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6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13"/>
      <c r="C635" s="1"/>
      <c r="D635" s="1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6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13"/>
      <c r="C636" s="1"/>
      <c r="D636" s="1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6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13"/>
      <c r="C637" s="1"/>
      <c r="D637" s="1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6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13"/>
      <c r="C638" s="1"/>
      <c r="D638" s="1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6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13"/>
      <c r="C639" s="1"/>
      <c r="D639" s="1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6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13"/>
      <c r="C640" s="1"/>
      <c r="D640" s="1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6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13"/>
      <c r="C641" s="1"/>
      <c r="D641" s="1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6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13"/>
      <c r="C642" s="1"/>
      <c r="D642" s="1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6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13"/>
      <c r="C643" s="1"/>
      <c r="D643" s="1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6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13"/>
      <c r="C644" s="1"/>
      <c r="D644" s="1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6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13"/>
      <c r="C645" s="1"/>
      <c r="D645" s="1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6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13"/>
      <c r="C646" s="1"/>
      <c r="D646" s="1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6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13"/>
      <c r="C647" s="1"/>
      <c r="D647" s="1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6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13"/>
      <c r="C648" s="1"/>
      <c r="D648" s="1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6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13"/>
      <c r="C649" s="1"/>
      <c r="D649" s="1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6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13"/>
      <c r="C650" s="1"/>
      <c r="D650" s="1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6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13"/>
      <c r="C651" s="1"/>
      <c r="D651" s="1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6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13"/>
      <c r="C652" s="1"/>
      <c r="D652" s="1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6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13"/>
      <c r="C653" s="1"/>
      <c r="D653" s="1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6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13"/>
      <c r="C654" s="1"/>
      <c r="D654" s="1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6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13"/>
      <c r="C655" s="1"/>
      <c r="D655" s="1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6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13"/>
      <c r="C656" s="1"/>
      <c r="D656" s="1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6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13"/>
      <c r="C657" s="1"/>
      <c r="D657" s="1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6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13"/>
      <c r="C658" s="1"/>
      <c r="D658" s="1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6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13"/>
      <c r="C659" s="1"/>
      <c r="D659" s="1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6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13"/>
      <c r="C660" s="1"/>
      <c r="D660" s="1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6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13"/>
      <c r="C661" s="1"/>
      <c r="D661" s="1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6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13"/>
      <c r="C662" s="1"/>
      <c r="D662" s="1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6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13"/>
      <c r="C663" s="1"/>
      <c r="D663" s="1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6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13"/>
      <c r="C664" s="1"/>
      <c r="D664" s="1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6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13"/>
      <c r="C665" s="1"/>
      <c r="D665" s="1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6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13"/>
      <c r="C666" s="1"/>
      <c r="D666" s="1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6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13"/>
      <c r="C667" s="1"/>
      <c r="D667" s="1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6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13"/>
      <c r="C668" s="1"/>
      <c r="D668" s="1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6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13"/>
      <c r="C669" s="1"/>
      <c r="D669" s="1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6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13"/>
      <c r="C670" s="1"/>
      <c r="D670" s="1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6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13"/>
      <c r="C671" s="1"/>
      <c r="D671" s="1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6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13"/>
      <c r="C672" s="1"/>
      <c r="D672" s="1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6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13"/>
      <c r="C673" s="1"/>
      <c r="D673" s="1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6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13"/>
      <c r="C674" s="1"/>
      <c r="D674" s="1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6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13"/>
      <c r="C675" s="1"/>
      <c r="D675" s="1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6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13"/>
      <c r="C676" s="1"/>
      <c r="D676" s="1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6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13"/>
      <c r="C677" s="1"/>
      <c r="D677" s="1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6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13"/>
      <c r="C678" s="1"/>
      <c r="D678" s="1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6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13"/>
      <c r="C679" s="1"/>
      <c r="D679" s="1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6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13"/>
      <c r="C680" s="1"/>
      <c r="D680" s="1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6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13"/>
      <c r="C681" s="1"/>
      <c r="D681" s="1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6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13"/>
      <c r="C682" s="1"/>
      <c r="D682" s="1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6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13"/>
      <c r="C683" s="1"/>
      <c r="D683" s="1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6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13"/>
      <c r="C684" s="1"/>
      <c r="D684" s="1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6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13"/>
      <c r="C685" s="1"/>
      <c r="D685" s="1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6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13"/>
      <c r="C686" s="1"/>
      <c r="D686" s="1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6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13"/>
      <c r="C687" s="1"/>
      <c r="D687" s="1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6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13"/>
      <c r="C688" s="1"/>
      <c r="D688" s="1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6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13"/>
      <c r="C689" s="1"/>
      <c r="D689" s="1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6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13"/>
      <c r="C690" s="1"/>
      <c r="D690" s="1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6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13"/>
      <c r="C691" s="1"/>
      <c r="D691" s="1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6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13"/>
      <c r="C692" s="1"/>
      <c r="D692" s="1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6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13"/>
      <c r="C693" s="1"/>
      <c r="D693" s="1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6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13"/>
      <c r="C694" s="1"/>
      <c r="D694" s="1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6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13"/>
      <c r="C695" s="1"/>
      <c r="D695" s="1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6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13"/>
      <c r="C696" s="1"/>
      <c r="D696" s="1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6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13"/>
      <c r="C697" s="1"/>
      <c r="D697" s="1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6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13"/>
      <c r="C698" s="1"/>
      <c r="D698" s="1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6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13"/>
      <c r="C699" s="1"/>
      <c r="D699" s="1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6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13"/>
      <c r="C700" s="1"/>
      <c r="D700" s="1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6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13"/>
      <c r="C701" s="1"/>
      <c r="D701" s="1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6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13"/>
      <c r="C702" s="1"/>
      <c r="D702" s="1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6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13"/>
      <c r="C703" s="1"/>
      <c r="D703" s="1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6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13"/>
      <c r="C704" s="1"/>
      <c r="D704" s="1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6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13"/>
      <c r="C705" s="1"/>
      <c r="D705" s="1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6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13"/>
      <c r="C706" s="1"/>
      <c r="D706" s="1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6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13"/>
      <c r="C707" s="1"/>
      <c r="D707" s="1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6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13"/>
      <c r="C708" s="1"/>
      <c r="D708" s="1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6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13"/>
      <c r="C709" s="1"/>
      <c r="D709" s="1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6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13"/>
      <c r="C710" s="1"/>
      <c r="D710" s="1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6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13"/>
      <c r="C711" s="1"/>
      <c r="D711" s="1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6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13"/>
      <c r="C712" s="1"/>
      <c r="D712" s="1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6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13"/>
      <c r="C713" s="1"/>
      <c r="D713" s="1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6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13"/>
      <c r="C714" s="1"/>
      <c r="D714" s="1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6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13"/>
      <c r="C715" s="1"/>
      <c r="D715" s="1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6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13"/>
      <c r="C716" s="1"/>
      <c r="D716" s="1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6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13"/>
      <c r="C717" s="1"/>
      <c r="D717" s="1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6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13"/>
      <c r="C718" s="1"/>
      <c r="D718" s="1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6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13"/>
      <c r="C719" s="1"/>
      <c r="D719" s="1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6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13"/>
      <c r="C720" s="1"/>
      <c r="D720" s="1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6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13"/>
      <c r="C721" s="1"/>
      <c r="D721" s="1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6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13"/>
      <c r="C722" s="1"/>
      <c r="D722" s="1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6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13"/>
      <c r="C723" s="1"/>
      <c r="D723" s="1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6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13"/>
      <c r="C724" s="1"/>
      <c r="D724" s="1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6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13"/>
      <c r="C725" s="1"/>
      <c r="D725" s="1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6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13"/>
      <c r="C726" s="1"/>
      <c r="D726" s="1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6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13"/>
      <c r="C727" s="1"/>
      <c r="D727" s="1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6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13"/>
      <c r="C728" s="1"/>
      <c r="D728" s="1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6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13"/>
      <c r="C729" s="1"/>
      <c r="D729" s="1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6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13"/>
      <c r="C730" s="1"/>
      <c r="D730" s="1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6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13"/>
      <c r="C731" s="1"/>
      <c r="D731" s="1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6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13"/>
      <c r="C732" s="1"/>
      <c r="D732" s="1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6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13"/>
      <c r="C733" s="1"/>
      <c r="D733" s="1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6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13"/>
      <c r="C734" s="1"/>
      <c r="D734" s="1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6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13"/>
      <c r="C735" s="1"/>
      <c r="D735" s="1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6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13"/>
      <c r="C736" s="1"/>
      <c r="D736" s="1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6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13"/>
      <c r="C737" s="1"/>
      <c r="D737" s="1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6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13"/>
      <c r="C738" s="1"/>
      <c r="D738" s="1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6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13"/>
      <c r="C739" s="1"/>
      <c r="D739" s="1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6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13"/>
      <c r="C740" s="1"/>
      <c r="D740" s="1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6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13"/>
      <c r="C741" s="1"/>
      <c r="D741" s="1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6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13"/>
      <c r="C742" s="1"/>
      <c r="D742" s="1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6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13"/>
      <c r="C743" s="1"/>
      <c r="D743" s="1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6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13"/>
      <c r="C744" s="1"/>
      <c r="D744" s="1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6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13"/>
      <c r="C745" s="1"/>
      <c r="D745" s="1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6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13"/>
      <c r="C746" s="1"/>
      <c r="D746" s="1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6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13"/>
      <c r="C747" s="1"/>
      <c r="D747" s="1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6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13"/>
      <c r="C748" s="1"/>
      <c r="D748" s="1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6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13"/>
      <c r="C749" s="1"/>
      <c r="D749" s="1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6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13"/>
      <c r="C750" s="1"/>
      <c r="D750" s="1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6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13"/>
      <c r="C751" s="1"/>
      <c r="D751" s="1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6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13"/>
      <c r="C752" s="1"/>
      <c r="D752" s="1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6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13"/>
      <c r="C753" s="1"/>
      <c r="D753" s="1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6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13"/>
      <c r="C754" s="1"/>
      <c r="D754" s="1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6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13"/>
      <c r="C755" s="1"/>
      <c r="D755" s="1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6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13"/>
      <c r="C756" s="1"/>
      <c r="D756" s="1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6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13"/>
      <c r="C757" s="1"/>
      <c r="D757" s="1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6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13"/>
      <c r="C758" s="1"/>
      <c r="D758" s="1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6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13"/>
      <c r="C759" s="1"/>
      <c r="D759" s="1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6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13"/>
      <c r="C760" s="1"/>
      <c r="D760" s="1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6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13"/>
      <c r="C761" s="1"/>
      <c r="D761" s="1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6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13"/>
      <c r="C762" s="1"/>
      <c r="D762" s="1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6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13"/>
      <c r="C763" s="1"/>
      <c r="D763" s="1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6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13"/>
      <c r="C764" s="1"/>
      <c r="D764" s="1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6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13"/>
      <c r="C765" s="1"/>
      <c r="D765" s="1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6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13"/>
      <c r="C766" s="1"/>
      <c r="D766" s="1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6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13"/>
      <c r="C767" s="1"/>
      <c r="D767" s="1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6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13"/>
      <c r="C768" s="1"/>
      <c r="D768" s="1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6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13"/>
      <c r="C769" s="1"/>
      <c r="D769" s="1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6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13"/>
      <c r="C770" s="1"/>
      <c r="D770" s="1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6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13"/>
      <c r="C771" s="1"/>
      <c r="D771" s="1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6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13"/>
      <c r="C772" s="1"/>
      <c r="D772" s="1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6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13"/>
      <c r="C773" s="1"/>
      <c r="D773" s="1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6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13"/>
      <c r="C774" s="1"/>
      <c r="D774" s="1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6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13"/>
      <c r="C775" s="1"/>
      <c r="D775" s="1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6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13"/>
      <c r="C776" s="1"/>
      <c r="D776" s="1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6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13"/>
      <c r="C777" s="1"/>
      <c r="D777" s="1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6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13"/>
      <c r="C778" s="1"/>
      <c r="D778" s="1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6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13"/>
      <c r="C779" s="1"/>
      <c r="D779" s="1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6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13"/>
      <c r="C780" s="1"/>
      <c r="D780" s="1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6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13"/>
      <c r="C781" s="1"/>
      <c r="D781" s="1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6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13"/>
      <c r="C782" s="1"/>
      <c r="D782" s="1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6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13"/>
      <c r="C783" s="1"/>
      <c r="D783" s="1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6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13"/>
      <c r="C784" s="1"/>
      <c r="D784" s="1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6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13"/>
      <c r="C785" s="1"/>
      <c r="D785" s="1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6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13"/>
      <c r="C786" s="1"/>
      <c r="D786" s="1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6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13"/>
      <c r="C787" s="1"/>
      <c r="D787" s="1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6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13"/>
      <c r="C788" s="1"/>
      <c r="D788" s="1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6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13"/>
      <c r="C789" s="1"/>
      <c r="D789" s="1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6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13"/>
      <c r="C790" s="1"/>
      <c r="D790" s="1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6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13"/>
      <c r="C791" s="1"/>
      <c r="D791" s="1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6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13"/>
      <c r="C792" s="1"/>
      <c r="D792" s="1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6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13"/>
      <c r="C793" s="1"/>
      <c r="D793" s="1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6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13"/>
      <c r="C794" s="1"/>
      <c r="D794" s="1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6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13"/>
      <c r="C795" s="1"/>
      <c r="D795" s="1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6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13"/>
      <c r="C796" s="1"/>
      <c r="D796" s="1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6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13"/>
      <c r="C797" s="1"/>
      <c r="D797" s="1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6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13"/>
      <c r="C798" s="1"/>
      <c r="D798" s="1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6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13"/>
      <c r="C799" s="1"/>
      <c r="D799" s="1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6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13"/>
      <c r="C800" s="1"/>
      <c r="D800" s="1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6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13"/>
      <c r="C801" s="1"/>
      <c r="D801" s="1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6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13"/>
      <c r="C802" s="1"/>
      <c r="D802" s="1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6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13"/>
      <c r="C803" s="1"/>
      <c r="D803" s="1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6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13"/>
      <c r="C804" s="1"/>
      <c r="D804" s="1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6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13"/>
      <c r="C805" s="1"/>
      <c r="D805" s="1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6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13"/>
      <c r="C806" s="1"/>
      <c r="D806" s="1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6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13"/>
      <c r="C807" s="1"/>
      <c r="D807" s="1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6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13"/>
      <c r="C808" s="1"/>
      <c r="D808" s="1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6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13"/>
      <c r="C809" s="1"/>
      <c r="D809" s="1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6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13"/>
      <c r="C810" s="1"/>
      <c r="D810" s="1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6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13"/>
      <c r="C811" s="1"/>
      <c r="D811" s="1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6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13"/>
      <c r="C812" s="1"/>
      <c r="D812" s="1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6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13"/>
      <c r="C813" s="1"/>
      <c r="D813" s="1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6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13"/>
      <c r="C814" s="1"/>
      <c r="D814" s="1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6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13"/>
      <c r="C815" s="1"/>
      <c r="D815" s="1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6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13"/>
      <c r="C816" s="1"/>
      <c r="D816" s="1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6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13"/>
      <c r="C817" s="1"/>
      <c r="D817" s="1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6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13"/>
      <c r="C818" s="1"/>
      <c r="D818" s="1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6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13"/>
      <c r="C819" s="1"/>
      <c r="D819" s="1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6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13"/>
      <c r="C820" s="1"/>
      <c r="D820" s="1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6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13"/>
      <c r="C821" s="1"/>
      <c r="D821" s="1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6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13"/>
      <c r="C822" s="1"/>
      <c r="D822" s="1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6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13"/>
      <c r="C823" s="1"/>
      <c r="D823" s="1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6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13"/>
      <c r="C824" s="1"/>
      <c r="D824" s="1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6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13"/>
      <c r="C825" s="1"/>
      <c r="D825" s="1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6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13"/>
      <c r="C826" s="1"/>
      <c r="D826" s="1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6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13"/>
      <c r="C827" s="1"/>
      <c r="D827" s="1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6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13"/>
      <c r="C828" s="1"/>
      <c r="D828" s="1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6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13"/>
      <c r="C829" s="1"/>
      <c r="D829" s="1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6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13"/>
      <c r="C830" s="1"/>
      <c r="D830" s="1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6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13"/>
      <c r="C831" s="1"/>
      <c r="D831" s="1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6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13"/>
      <c r="C832" s="1"/>
      <c r="D832" s="1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6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13"/>
      <c r="C833" s="1"/>
      <c r="D833" s="1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6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13"/>
      <c r="C834" s="1"/>
      <c r="D834" s="1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6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13"/>
      <c r="C835" s="1"/>
      <c r="D835" s="1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6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13"/>
      <c r="C836" s="1"/>
      <c r="D836" s="1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6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13"/>
      <c r="C837" s="1"/>
      <c r="D837" s="1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6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13"/>
      <c r="C838" s="1"/>
      <c r="D838" s="1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6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13"/>
      <c r="C839" s="1"/>
      <c r="D839" s="1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6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13"/>
      <c r="C840" s="1"/>
      <c r="D840" s="1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6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13"/>
      <c r="C841" s="1"/>
      <c r="D841" s="1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6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13"/>
      <c r="C842" s="1"/>
      <c r="D842" s="1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6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13"/>
      <c r="C843" s="1"/>
      <c r="D843" s="1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6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13"/>
      <c r="C844" s="1"/>
      <c r="D844" s="1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6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13"/>
      <c r="C845" s="1"/>
      <c r="D845" s="1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6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13"/>
      <c r="C846" s="1"/>
      <c r="D846" s="1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6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13"/>
      <c r="C847" s="1"/>
      <c r="D847" s="1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6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13"/>
      <c r="C848" s="1"/>
      <c r="D848" s="1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6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13"/>
      <c r="C849" s="1"/>
      <c r="D849" s="1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6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13"/>
      <c r="C850" s="1"/>
      <c r="D850" s="1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6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13"/>
      <c r="C851" s="1"/>
      <c r="D851" s="1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6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13"/>
      <c r="C852" s="1"/>
      <c r="D852" s="1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6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13"/>
      <c r="C853" s="1"/>
      <c r="D853" s="1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6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13"/>
      <c r="C854" s="1"/>
      <c r="D854" s="1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6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13"/>
      <c r="C855" s="1"/>
      <c r="D855" s="1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6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13"/>
      <c r="C856" s="1"/>
      <c r="D856" s="1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6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13"/>
      <c r="C857" s="1"/>
      <c r="D857" s="1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6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13"/>
      <c r="C858" s="1"/>
      <c r="D858" s="1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6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13"/>
      <c r="C859" s="1"/>
      <c r="D859" s="1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6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13"/>
      <c r="C860" s="1"/>
      <c r="D860" s="1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6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13"/>
      <c r="C861" s="1"/>
      <c r="D861" s="1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6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13"/>
      <c r="C862" s="1"/>
      <c r="D862" s="1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6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13"/>
      <c r="C863" s="1"/>
      <c r="D863" s="1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6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13"/>
      <c r="C864" s="1"/>
      <c r="D864" s="1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6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13"/>
      <c r="C865" s="1"/>
      <c r="D865" s="1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6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13"/>
      <c r="C866" s="1"/>
      <c r="D866" s="1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6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13"/>
      <c r="C867" s="1"/>
      <c r="D867" s="1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6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13"/>
      <c r="C868" s="1"/>
      <c r="D868" s="1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6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13"/>
      <c r="C869" s="1"/>
      <c r="D869" s="1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6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13"/>
      <c r="C870" s="1"/>
      <c r="D870" s="1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6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13"/>
      <c r="C871" s="1"/>
      <c r="D871" s="1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6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13"/>
      <c r="C872" s="1"/>
      <c r="D872" s="1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6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13"/>
      <c r="C873" s="1"/>
      <c r="D873" s="1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6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13"/>
      <c r="C874" s="1"/>
      <c r="D874" s="1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6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13"/>
      <c r="C875" s="1"/>
      <c r="D875" s="1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6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13"/>
      <c r="C876" s="1"/>
      <c r="D876" s="1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6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13"/>
      <c r="C877" s="1"/>
      <c r="D877" s="1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6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13"/>
      <c r="C878" s="1"/>
      <c r="D878" s="1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6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13"/>
      <c r="C879" s="1"/>
      <c r="D879" s="1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6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13"/>
      <c r="C880" s="1"/>
      <c r="D880" s="1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6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13"/>
      <c r="C881" s="1"/>
      <c r="D881" s="1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6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13"/>
      <c r="C882" s="1"/>
      <c r="D882" s="1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6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13"/>
      <c r="C883" s="1"/>
      <c r="D883" s="1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6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13"/>
      <c r="C884" s="1"/>
      <c r="D884" s="1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6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13"/>
      <c r="C885" s="1"/>
      <c r="D885" s="1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6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13"/>
      <c r="C886" s="1"/>
      <c r="D886" s="1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6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13"/>
      <c r="C887" s="1"/>
      <c r="D887" s="1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6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13"/>
      <c r="C888" s="1"/>
      <c r="D888" s="1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6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13"/>
      <c r="C889" s="1"/>
      <c r="D889" s="1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6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13"/>
      <c r="C890" s="1"/>
      <c r="D890" s="1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6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13"/>
      <c r="C891" s="1"/>
      <c r="D891" s="1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6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13"/>
      <c r="C892" s="1"/>
      <c r="D892" s="1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6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13"/>
      <c r="C893" s="1"/>
      <c r="D893" s="1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6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13"/>
      <c r="C894" s="1"/>
      <c r="D894" s="1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6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13"/>
      <c r="C895" s="1"/>
      <c r="D895" s="1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6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13"/>
      <c r="C896" s="1"/>
      <c r="D896" s="1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6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13"/>
      <c r="C897" s="1"/>
      <c r="D897" s="1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6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13"/>
      <c r="C898" s="1"/>
      <c r="D898" s="1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6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13"/>
      <c r="C899" s="1"/>
      <c r="D899" s="1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6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13"/>
      <c r="C900" s="1"/>
      <c r="D900" s="1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6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13"/>
      <c r="C901" s="1"/>
      <c r="D901" s="1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6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13"/>
      <c r="C902" s="1"/>
      <c r="D902" s="1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6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13"/>
      <c r="C903" s="1"/>
      <c r="D903" s="1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6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1"/>
      <c r="B904" s="13"/>
      <c r="C904" s="1"/>
      <c r="D904" s="1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6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1"/>
      <c r="B905" s="13"/>
      <c r="C905" s="1"/>
      <c r="D905" s="1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6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1"/>
      <c r="B906" s="13"/>
      <c r="C906" s="1"/>
      <c r="D906" s="1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6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1"/>
      <c r="B907" s="13"/>
      <c r="C907" s="1"/>
      <c r="D907" s="1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6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1"/>
      <c r="B908" s="13"/>
      <c r="C908" s="1"/>
      <c r="D908" s="1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6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1"/>
      <c r="B909" s="13"/>
      <c r="C909" s="1"/>
      <c r="D909" s="1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6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1"/>
      <c r="B910" s="13"/>
      <c r="C910" s="1"/>
      <c r="D910" s="1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6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1"/>
      <c r="B911" s="13"/>
      <c r="C911" s="1"/>
      <c r="D911" s="1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6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1"/>
      <c r="B912" s="13"/>
      <c r="C912" s="1"/>
      <c r="D912" s="1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6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1"/>
      <c r="B913" s="13"/>
      <c r="C913" s="1"/>
      <c r="D913" s="1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6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1"/>
      <c r="B914" s="13"/>
      <c r="C914" s="1"/>
      <c r="D914" s="1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6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1"/>
      <c r="B915" s="13"/>
      <c r="C915" s="1"/>
      <c r="D915" s="1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6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1"/>
      <c r="B916" s="13"/>
      <c r="C916" s="1"/>
      <c r="D916" s="1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6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1"/>
      <c r="B917" s="13"/>
      <c r="C917" s="1"/>
      <c r="D917" s="1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6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1"/>
      <c r="B918" s="13"/>
      <c r="C918" s="1"/>
      <c r="D918" s="1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6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1"/>
      <c r="B919" s="13"/>
      <c r="C919" s="1"/>
      <c r="D919" s="1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6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1"/>
      <c r="B920" s="13"/>
      <c r="C920" s="1"/>
      <c r="D920" s="1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6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1"/>
      <c r="B921" s="13"/>
      <c r="C921" s="1"/>
      <c r="D921" s="1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6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1"/>
      <c r="B922" s="13"/>
      <c r="C922" s="1"/>
      <c r="D922" s="1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6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1"/>
      <c r="B923" s="13"/>
      <c r="C923" s="1"/>
      <c r="D923" s="1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6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1"/>
      <c r="B924" s="13"/>
      <c r="C924" s="1"/>
      <c r="D924" s="1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6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1"/>
      <c r="B925" s="13"/>
      <c r="C925" s="1"/>
      <c r="D925" s="1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6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1"/>
      <c r="B926" s="13"/>
      <c r="C926" s="1"/>
      <c r="D926" s="1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6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1"/>
      <c r="B927" s="13"/>
      <c r="C927" s="1"/>
      <c r="D927" s="1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6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1"/>
      <c r="B928" s="13"/>
      <c r="C928" s="1"/>
      <c r="D928" s="1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6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1"/>
      <c r="B929" s="13"/>
      <c r="C929" s="1"/>
      <c r="D929" s="1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6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1"/>
      <c r="B930" s="13"/>
      <c r="C930" s="1"/>
      <c r="D930" s="1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6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1"/>
      <c r="B931" s="13"/>
      <c r="C931" s="1"/>
      <c r="D931" s="1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6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1"/>
      <c r="B932" s="13"/>
      <c r="C932" s="1"/>
      <c r="D932" s="1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6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1"/>
      <c r="B933" s="13"/>
      <c r="C933" s="1"/>
      <c r="D933" s="1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6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1"/>
      <c r="B934" s="13"/>
      <c r="C934" s="1"/>
      <c r="D934" s="1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6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1"/>
      <c r="B935" s="13"/>
      <c r="C935" s="1"/>
      <c r="D935" s="1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6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1"/>
      <c r="B936" s="13"/>
      <c r="C936" s="1"/>
      <c r="D936" s="1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6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1"/>
      <c r="B937" s="13"/>
      <c r="C937" s="1"/>
      <c r="D937" s="1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6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1"/>
      <c r="B938" s="13"/>
      <c r="C938" s="1"/>
      <c r="D938" s="1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6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1"/>
      <c r="B939" s="13"/>
      <c r="C939" s="1"/>
      <c r="D939" s="1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6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1"/>
      <c r="B940" s="13"/>
      <c r="C940" s="1"/>
      <c r="D940" s="1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6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1"/>
      <c r="B941" s="13"/>
      <c r="C941" s="1"/>
      <c r="D941" s="1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6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1"/>
      <c r="B942" s="13"/>
      <c r="C942" s="1"/>
      <c r="D942" s="1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6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1"/>
      <c r="B943" s="13"/>
      <c r="C943" s="1"/>
      <c r="D943" s="1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6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1"/>
      <c r="B944" s="13"/>
      <c r="C944" s="1"/>
      <c r="D944" s="1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6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1"/>
      <c r="B945" s="13"/>
      <c r="C945" s="1"/>
      <c r="D945" s="1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6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1"/>
      <c r="B946" s="13"/>
      <c r="C946" s="1"/>
      <c r="D946" s="1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6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1"/>
      <c r="B947" s="13"/>
      <c r="C947" s="1"/>
      <c r="D947" s="1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6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1"/>
      <c r="B948" s="13"/>
      <c r="C948" s="1"/>
      <c r="D948" s="1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6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1"/>
      <c r="B949" s="13"/>
      <c r="C949" s="1"/>
      <c r="D949" s="1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6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1"/>
      <c r="B950" s="13"/>
      <c r="C950" s="1"/>
      <c r="D950" s="1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6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1"/>
      <c r="B951" s="13"/>
      <c r="C951" s="1"/>
      <c r="D951" s="1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6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1"/>
      <c r="B952" s="13"/>
      <c r="C952" s="1"/>
      <c r="D952" s="1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6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1"/>
      <c r="B953" s="13"/>
      <c r="C953" s="1"/>
      <c r="D953" s="1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6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1"/>
      <c r="B954" s="13"/>
      <c r="C954" s="1"/>
      <c r="D954" s="1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6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1"/>
      <c r="B955" s="13"/>
      <c r="C955" s="1"/>
      <c r="D955" s="1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6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1"/>
      <c r="B956" s="13"/>
      <c r="C956" s="1"/>
      <c r="D956" s="1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6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1"/>
      <c r="B957" s="13"/>
      <c r="C957" s="1"/>
      <c r="D957" s="1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6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1"/>
      <c r="B958" s="13"/>
      <c r="C958" s="1"/>
      <c r="D958" s="1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6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1"/>
      <c r="B959" s="13"/>
      <c r="C959" s="1"/>
      <c r="D959" s="1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6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1"/>
      <c r="B960" s="13"/>
      <c r="C960" s="1"/>
      <c r="D960" s="1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6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1"/>
      <c r="B961" s="13"/>
      <c r="C961" s="1"/>
      <c r="D961" s="1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6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1"/>
      <c r="B962" s="13"/>
      <c r="C962" s="1"/>
      <c r="D962" s="1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6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1"/>
      <c r="B963" s="13"/>
      <c r="C963" s="1"/>
      <c r="D963" s="1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6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1"/>
      <c r="B964" s="13"/>
      <c r="C964" s="1"/>
      <c r="D964" s="1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6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1"/>
      <c r="B965" s="13"/>
      <c r="C965" s="1"/>
      <c r="D965" s="1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6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1"/>
      <c r="B966" s="13"/>
      <c r="C966" s="1"/>
      <c r="D966" s="1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6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1"/>
      <c r="B967" s="13"/>
      <c r="C967" s="1"/>
      <c r="D967" s="1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6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1"/>
      <c r="B968" s="13"/>
      <c r="C968" s="1"/>
      <c r="D968" s="1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6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1"/>
      <c r="B969" s="13"/>
      <c r="C969" s="1"/>
      <c r="D969" s="1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6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1"/>
      <c r="B970" s="13"/>
      <c r="C970" s="1"/>
      <c r="D970" s="1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6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1"/>
      <c r="B971" s="13"/>
      <c r="C971" s="1"/>
      <c r="D971" s="1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6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1"/>
      <c r="B972" s="13"/>
      <c r="C972" s="1"/>
      <c r="D972" s="1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6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1"/>
      <c r="B973" s="13"/>
      <c r="C973" s="1"/>
      <c r="D973" s="1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6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1"/>
      <c r="B974" s="13"/>
      <c r="C974" s="1"/>
      <c r="D974" s="1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6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1"/>
      <c r="B975" s="13"/>
      <c r="C975" s="1"/>
      <c r="D975" s="1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6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5">
      <c r="A976" s="1"/>
      <c r="B976" s="13"/>
      <c r="C976" s="1"/>
      <c r="D976" s="1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6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5">
      <c r="A977" s="1"/>
      <c r="B977" s="13"/>
      <c r="C977" s="1"/>
      <c r="D977" s="1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6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5">
      <c r="A978" s="1"/>
      <c r="B978" s="13"/>
      <c r="C978" s="1"/>
      <c r="D978" s="1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6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5">
      <c r="A979" s="1"/>
      <c r="B979" s="13"/>
      <c r="C979" s="1"/>
      <c r="D979" s="1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6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5">
      <c r="A980" s="1"/>
      <c r="B980" s="13"/>
      <c r="C980" s="1"/>
      <c r="D980" s="1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6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5">
      <c r="A981" s="1"/>
      <c r="B981" s="13"/>
      <c r="C981" s="1"/>
      <c r="D981" s="1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6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5">
      <c r="A982" s="1"/>
      <c r="B982" s="13"/>
      <c r="C982" s="1"/>
      <c r="D982" s="1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6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5">
      <c r="A983" s="1"/>
      <c r="B983" s="13"/>
      <c r="C983" s="1"/>
      <c r="D983" s="1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6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5">
      <c r="A984" s="1"/>
      <c r="B984" s="13"/>
      <c r="C984" s="1"/>
      <c r="D984" s="1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6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5">
      <c r="A985" s="1"/>
      <c r="B985" s="13"/>
      <c r="C985" s="1"/>
      <c r="D985" s="1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6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5">
      <c r="A986" s="1"/>
      <c r="B986" s="13"/>
      <c r="C986" s="1"/>
      <c r="D986" s="1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6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5">
      <c r="A987" s="1"/>
      <c r="B987" s="13"/>
      <c r="C987" s="1"/>
      <c r="D987" s="1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6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5">
      <c r="A988" s="1"/>
      <c r="B988" s="13"/>
      <c r="C988" s="1"/>
      <c r="D988" s="1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6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5">
      <c r="A989" s="1"/>
      <c r="B989" s="13"/>
      <c r="C989" s="1"/>
      <c r="D989" s="1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6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5">
      <c r="A990" s="1"/>
      <c r="B990" s="13"/>
      <c r="C990" s="1"/>
      <c r="D990" s="1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6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5">
      <c r="A991" s="1"/>
      <c r="B991" s="13"/>
      <c r="C991" s="1"/>
      <c r="D991" s="1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6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5">
      <c r="A992" s="1"/>
      <c r="B992" s="13"/>
      <c r="C992" s="1"/>
      <c r="D992" s="1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6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5">
      <c r="A993" s="1"/>
      <c r="B993" s="13"/>
      <c r="C993" s="1"/>
      <c r="D993" s="1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6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5">
      <c r="A994" s="1"/>
      <c r="B994" s="13"/>
      <c r="C994" s="1"/>
      <c r="D994" s="1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6"/>
      <c r="P994" s="1"/>
      <c r="Q994" s="1"/>
      <c r="R994" s="1"/>
      <c r="S994" s="1"/>
      <c r="T994" s="1"/>
      <c r="U994" s="1"/>
      <c r="V994" s="1"/>
      <c r="W994" s="1"/>
      <c r="X994" s="1"/>
      <c r="Y994" s="1"/>
    </row>
  </sheetData>
  <autoFilter ref="A2:Y236" xr:uid="{00000000-0001-0000-0000-000000000000}"/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A7" sqref="A7"/>
    </sheetView>
  </sheetViews>
  <sheetFormatPr baseColWidth="10" defaultColWidth="14.42578125" defaultRowHeight="15" customHeight="1" x14ac:dyDescent="0.25"/>
  <cols>
    <col min="1" max="1" width="66.4257812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27">
        <v>45291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122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5" t="s">
        <v>123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124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21</v>
      </c>
      <c r="B7" s="7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5" sqref="B15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23</v>
      </c>
      <c r="B1" s="7" t="s">
        <v>125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25</v>
      </c>
      <c r="B3" s="9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miaalzamora.caceres@gmail.com</cp:lastModifiedBy>
  <dcterms:created xsi:type="dcterms:W3CDTF">2011-04-20T17:22:00Z</dcterms:created>
  <dcterms:modified xsi:type="dcterms:W3CDTF">2024-01-10T19:13:54Z</dcterms:modified>
</cp:coreProperties>
</file>